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codeName="ThisWorkbook" defaultThemeVersion="124226"/>
  <xr:revisionPtr revIDLastSave="0" documentId="13_ncr:1_{42328B2B-0441-4469-84D7-72E61EBC0CF7}" xr6:coauthVersionLast="47" xr6:coauthVersionMax="47" xr10:uidLastSave="{00000000-0000-0000-0000-000000000000}"/>
  <workbookProtection workbookAlgorithmName="SHA-512" workbookHashValue="i71/RzkD/h+vhSdCNa2MjqSeKIPTlNKtXyRCnrCVnqK7y28jR3Nq1lKiBw873t5Mnl5bCNoBa32p2S9hpR1YPA==" workbookSaltValue="GtIC9BVulwCiaGS3K6pwRA==" workbookSpinCount="100000" lockStructure="1"/>
  <bookViews>
    <workbookView xWindow="-120" yWindow="-120" windowWidth="20730" windowHeight="11040" tabRatio="804" activeTab="5" xr2:uid="{00000000-000D-0000-FFFF-FFFF00000000}"/>
  </bookViews>
  <sheets>
    <sheet name="プログラム詳細" sheetId="122" r:id="rId1"/>
    <sheet name="施設詳細" sheetId="123" r:id="rId2"/>
    <sheet name="冊子情報" sheetId="124" r:id="rId3"/>
    <sheet name="施設群" sheetId="127" r:id="rId4"/>
    <sheet name="定員計算" sheetId="126" r:id="rId5"/>
    <sheet name="基幹" sheetId="125" r:id="rId6"/>
    <sheet name="連携1" sheetId="128" r:id="rId7"/>
    <sheet name="連携2" sheetId="160" r:id="rId8"/>
    <sheet name="連携3" sheetId="161" r:id="rId9"/>
    <sheet name="連携4" sheetId="162" r:id="rId10"/>
    <sheet name="連携5" sheetId="163" r:id="rId11"/>
    <sheet name="連携6" sheetId="164" r:id="rId12"/>
    <sheet name="連携7" sheetId="165" r:id="rId13"/>
    <sheet name="連携8" sheetId="166" r:id="rId14"/>
    <sheet name="連携9" sheetId="167" r:id="rId15"/>
    <sheet name="連携10" sheetId="168" r:id="rId16"/>
    <sheet name="連携11" sheetId="169" r:id="rId17"/>
    <sheet name="連携12" sheetId="170" r:id="rId18"/>
    <sheet name="連携13" sheetId="171" r:id="rId19"/>
    <sheet name="連携14" sheetId="172" r:id="rId20"/>
    <sheet name="連携15" sheetId="173" r:id="rId21"/>
    <sheet name="連携16" sheetId="174" r:id="rId22"/>
    <sheet name="連携17" sheetId="175" r:id="rId23"/>
    <sheet name="連携18" sheetId="176" r:id="rId24"/>
    <sheet name="連携19" sheetId="177" r:id="rId25"/>
    <sheet name="連携20" sheetId="178" r:id="rId26"/>
    <sheet name="連携21" sheetId="179" r:id="rId27"/>
    <sheet name="連携22" sheetId="180" r:id="rId28"/>
    <sheet name="連携23" sheetId="181" r:id="rId29"/>
    <sheet name="連携24" sheetId="182" r:id="rId30"/>
    <sheet name="連携25" sheetId="183" r:id="rId31"/>
    <sheet name="連携26" sheetId="184" r:id="rId32"/>
    <sheet name="連携27" sheetId="185" r:id="rId33"/>
    <sheet name="連携28" sheetId="186" r:id="rId34"/>
    <sheet name="連携29" sheetId="187" r:id="rId35"/>
    <sheet name="連携30" sheetId="188" r:id="rId36"/>
    <sheet name="連携31" sheetId="189" r:id="rId37"/>
    <sheet name="連携32" sheetId="190" r:id="rId38"/>
    <sheet name="連携33" sheetId="191" r:id="rId39"/>
    <sheet name="連携34" sheetId="192" r:id="rId40"/>
    <sheet name="連携35" sheetId="193" r:id="rId41"/>
    <sheet name="連携36" sheetId="194" r:id="rId42"/>
    <sheet name="連携37" sheetId="195" r:id="rId43"/>
    <sheet name="連携38" sheetId="196" r:id="rId44"/>
    <sheet name="連携39" sheetId="197" r:id="rId45"/>
    <sheet name="連携40" sheetId="198" r:id="rId46"/>
  </sheets>
  <definedNames>
    <definedName name="AREA">#REF!</definedName>
    <definedName name="BAISHO">#REF!</definedName>
    <definedName name="HOKEN">#REF!</definedName>
    <definedName name="HPTYPE">#REF!</definedName>
    <definedName name="JIKANGAI">#REF!</definedName>
    <definedName name="PREF">#REF!</definedName>
    <definedName name="PREF2">#REF!</definedName>
    <definedName name="PREF3">#REF!</definedName>
    <definedName name="PREF4">#REF!</definedName>
    <definedName name="_xlnm.Print_Titles" localSheetId="5">基幹!$136:$137</definedName>
    <definedName name="_xlnm.Print_Titles" localSheetId="3">施設群!$78:$79</definedName>
    <definedName name="_xlnm.Print_Titles" localSheetId="1">施設詳細!$3:$4</definedName>
    <definedName name="_xlnm.Print_Titles" localSheetId="6">連携1!#REF!</definedName>
    <definedName name="_xlnm.Print_Titles" localSheetId="15">連携10!#REF!</definedName>
    <definedName name="_xlnm.Print_Titles" localSheetId="16">連携11!#REF!</definedName>
    <definedName name="_xlnm.Print_Titles" localSheetId="17">連携12!#REF!</definedName>
    <definedName name="_xlnm.Print_Titles" localSheetId="18">連携13!#REF!</definedName>
    <definedName name="_xlnm.Print_Titles" localSheetId="19">連携14!#REF!</definedName>
    <definedName name="_xlnm.Print_Titles" localSheetId="20">連携15!#REF!</definedName>
    <definedName name="_xlnm.Print_Titles" localSheetId="21">連携16!#REF!</definedName>
    <definedName name="_xlnm.Print_Titles" localSheetId="22">連携17!#REF!</definedName>
    <definedName name="_xlnm.Print_Titles" localSheetId="23">連携18!#REF!</definedName>
    <definedName name="_xlnm.Print_Titles" localSheetId="24">連携19!#REF!</definedName>
    <definedName name="_xlnm.Print_Titles" localSheetId="7">連携2!#REF!</definedName>
    <definedName name="_xlnm.Print_Titles" localSheetId="25">連携20!#REF!</definedName>
    <definedName name="_xlnm.Print_Titles" localSheetId="26">連携21!#REF!</definedName>
    <definedName name="_xlnm.Print_Titles" localSheetId="27">連携22!#REF!</definedName>
    <definedName name="_xlnm.Print_Titles" localSheetId="28">連携23!#REF!</definedName>
    <definedName name="_xlnm.Print_Titles" localSheetId="29">連携24!#REF!</definedName>
    <definedName name="_xlnm.Print_Titles" localSheetId="30">連携25!#REF!</definedName>
    <definedName name="_xlnm.Print_Titles" localSheetId="31">連携26!#REF!</definedName>
    <definedName name="_xlnm.Print_Titles" localSheetId="32">連携27!#REF!</definedName>
    <definedName name="_xlnm.Print_Titles" localSheetId="33">連携28!#REF!</definedName>
    <definedName name="_xlnm.Print_Titles" localSheetId="34">連携29!#REF!</definedName>
    <definedName name="_xlnm.Print_Titles" localSheetId="8">連携3!#REF!</definedName>
    <definedName name="_xlnm.Print_Titles" localSheetId="35">連携30!#REF!</definedName>
    <definedName name="_xlnm.Print_Titles" localSheetId="36">連携31!#REF!</definedName>
    <definedName name="_xlnm.Print_Titles" localSheetId="37">連携32!#REF!</definedName>
    <definedName name="_xlnm.Print_Titles" localSheetId="38">連携33!#REF!</definedName>
    <definedName name="_xlnm.Print_Titles" localSheetId="39">連携34!#REF!</definedName>
    <definedName name="_xlnm.Print_Titles" localSheetId="40">連携35!#REF!</definedName>
    <definedName name="_xlnm.Print_Titles" localSheetId="41">連携36!#REF!</definedName>
    <definedName name="_xlnm.Print_Titles" localSheetId="42">連携37!#REF!</definedName>
    <definedName name="_xlnm.Print_Titles" localSheetId="43">連携38!#REF!</definedName>
    <definedName name="_xlnm.Print_Titles" localSheetId="44">連携39!#REF!</definedName>
    <definedName name="_xlnm.Print_Titles" localSheetId="9">連携4!#REF!</definedName>
    <definedName name="_xlnm.Print_Titles" localSheetId="45">連携40!#REF!</definedName>
    <definedName name="_xlnm.Print_Titles" localSheetId="10">連携5!#REF!</definedName>
    <definedName name="_xlnm.Print_Titles" localSheetId="11">連携6!#REF!</definedName>
    <definedName name="_xlnm.Print_Titles" localSheetId="12">連携7!#REF!</definedName>
    <definedName name="_xlnm.Print_Titles" localSheetId="13">連携8!#REF!</definedName>
    <definedName name="_xlnm.Print_Titles" localSheetId="14">連携9!#REF!</definedName>
    <definedName name="SMALL">#REF!</definedName>
    <definedName name="WAKU">#REF!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5" i="123" l="1"/>
  <c r="I44" i="123"/>
  <c r="I43" i="123"/>
  <c r="I42" i="123"/>
  <c r="I41" i="123"/>
  <c r="I40" i="123"/>
  <c r="I39" i="123"/>
  <c r="I38" i="123"/>
  <c r="I37" i="123"/>
  <c r="I36" i="123"/>
  <c r="I35" i="123"/>
  <c r="I34" i="123"/>
  <c r="I33" i="123"/>
  <c r="I32" i="123"/>
  <c r="I31" i="123"/>
  <c r="I30" i="123"/>
  <c r="I29" i="123"/>
  <c r="I28" i="123"/>
  <c r="I27" i="123"/>
  <c r="I26" i="123"/>
  <c r="I25" i="123"/>
  <c r="I24" i="123"/>
  <c r="I23" i="123"/>
  <c r="I22" i="123"/>
  <c r="I21" i="123"/>
  <c r="I20" i="123"/>
  <c r="I19" i="123"/>
  <c r="I18" i="123"/>
  <c r="I17" i="123"/>
  <c r="I16" i="123"/>
  <c r="I15" i="123"/>
  <c r="I14" i="123"/>
  <c r="I13" i="123"/>
  <c r="I12" i="123"/>
  <c r="I11" i="123"/>
  <c r="I10" i="123"/>
  <c r="I9" i="123"/>
  <c r="I8" i="123"/>
  <c r="I7" i="123"/>
  <c r="I6" i="123"/>
  <c r="I5" i="123"/>
  <c r="G187" i="125" l="1"/>
  <c r="F134" i="127" l="1"/>
  <c r="F133" i="127"/>
  <c r="F132" i="127"/>
  <c r="F131" i="127"/>
  <c r="C5" i="123" l="1"/>
  <c r="K6" i="123"/>
  <c r="K7" i="123"/>
  <c r="D14" i="122" l="1"/>
  <c r="D13" i="122"/>
  <c r="D12" i="122"/>
  <c r="D11" i="122"/>
  <c r="D10" i="122"/>
  <c r="D9" i="122"/>
  <c r="D8" i="122"/>
  <c r="F130" i="127"/>
  <c r="F129" i="127"/>
  <c r="F128" i="127"/>
  <c r="F127" i="127"/>
  <c r="F126" i="127"/>
  <c r="C18" i="126"/>
  <c r="C17" i="126"/>
  <c r="F6" i="127"/>
  <c r="F5" i="127"/>
  <c r="F4" i="127"/>
  <c r="N6" i="123"/>
  <c r="M6" i="123"/>
  <c r="L6" i="123"/>
  <c r="C45" i="123"/>
  <c r="C44" i="123"/>
  <c r="C43" i="123"/>
  <c r="C42" i="123"/>
  <c r="C41" i="123"/>
  <c r="C40" i="123"/>
  <c r="C39" i="123"/>
  <c r="C38" i="123"/>
  <c r="C37" i="123"/>
  <c r="C36" i="123"/>
  <c r="C35" i="123"/>
  <c r="C34" i="123"/>
  <c r="C33" i="123"/>
  <c r="C32" i="123"/>
  <c r="C31" i="123"/>
  <c r="C30" i="123"/>
  <c r="C29" i="123"/>
  <c r="C28" i="123"/>
  <c r="C27" i="123"/>
  <c r="C26" i="123"/>
  <c r="C25" i="123"/>
  <c r="C24" i="123"/>
  <c r="C23" i="123"/>
  <c r="C22" i="123"/>
  <c r="C21" i="123"/>
  <c r="C20" i="123"/>
  <c r="C19" i="123"/>
  <c r="C18" i="123"/>
  <c r="C17" i="123"/>
  <c r="C16" i="123"/>
  <c r="C15" i="123"/>
  <c r="C14" i="123"/>
  <c r="C13" i="123"/>
  <c r="C12" i="123"/>
  <c r="C11" i="123"/>
  <c r="C10" i="123"/>
  <c r="C9" i="123"/>
  <c r="C8" i="123"/>
  <c r="C7" i="123"/>
  <c r="C6" i="123"/>
  <c r="J45" i="123"/>
  <c r="J44" i="123"/>
  <c r="J43" i="123"/>
  <c r="J42" i="123"/>
  <c r="J41" i="123"/>
  <c r="J40" i="123"/>
  <c r="J39" i="123"/>
  <c r="J38" i="123"/>
  <c r="J37" i="123"/>
  <c r="J36" i="123"/>
  <c r="J35" i="123"/>
  <c r="J34" i="123"/>
  <c r="J33" i="123"/>
  <c r="J32" i="123"/>
  <c r="J31" i="123"/>
  <c r="J30" i="123"/>
  <c r="J29" i="123"/>
  <c r="J28" i="123"/>
  <c r="J27" i="123"/>
  <c r="J26" i="123"/>
  <c r="J25" i="123"/>
  <c r="J24" i="123"/>
  <c r="J23" i="123"/>
  <c r="J22" i="123"/>
  <c r="J21" i="123"/>
  <c r="J20" i="123"/>
  <c r="J19" i="123"/>
  <c r="J18" i="123"/>
  <c r="J17" i="123"/>
  <c r="J16" i="123"/>
  <c r="J15" i="123"/>
  <c r="J14" i="123"/>
  <c r="J13" i="123"/>
  <c r="J12" i="123"/>
  <c r="J11" i="123"/>
  <c r="J10" i="123"/>
  <c r="J9" i="123"/>
  <c r="J8" i="123"/>
  <c r="J7" i="123"/>
  <c r="J6" i="123"/>
  <c r="C19" i="126" l="1"/>
  <c r="L7" i="123"/>
  <c r="M7" i="123"/>
  <c r="N7" i="123"/>
  <c r="O7" i="123"/>
  <c r="P7" i="123"/>
  <c r="Q7" i="123"/>
  <c r="R7" i="123"/>
  <c r="S7" i="123"/>
  <c r="S45" i="123" l="1"/>
  <c r="S44" i="123"/>
  <c r="S43" i="123"/>
  <c r="S42" i="123"/>
  <c r="S41" i="123"/>
  <c r="S40" i="123"/>
  <c r="S39" i="123"/>
  <c r="S38" i="123"/>
  <c r="S37" i="123"/>
  <c r="S36" i="123"/>
  <c r="S35" i="123"/>
  <c r="S34" i="123"/>
  <c r="S33" i="123"/>
  <c r="S32" i="123"/>
  <c r="S31" i="123"/>
  <c r="S30" i="123"/>
  <c r="S29" i="123"/>
  <c r="S28" i="123"/>
  <c r="S27" i="123"/>
  <c r="S26" i="123"/>
  <c r="S25" i="123"/>
  <c r="S24" i="123"/>
  <c r="S23" i="123"/>
  <c r="S22" i="123"/>
  <c r="S21" i="123"/>
  <c r="S20" i="123"/>
  <c r="S19" i="123"/>
  <c r="S18" i="123"/>
  <c r="S17" i="123"/>
  <c r="S16" i="123"/>
  <c r="S15" i="123"/>
  <c r="S14" i="123"/>
  <c r="S13" i="123"/>
  <c r="S11" i="123"/>
  <c r="S12" i="123"/>
  <c r="S10" i="123"/>
  <c r="S9" i="123"/>
  <c r="S8" i="123"/>
  <c r="S6" i="123"/>
  <c r="R45" i="123"/>
  <c r="R44" i="123"/>
  <c r="R43" i="123"/>
  <c r="R42" i="123"/>
  <c r="R41" i="123"/>
  <c r="R40" i="123"/>
  <c r="R39" i="123"/>
  <c r="R38" i="123"/>
  <c r="R37" i="123"/>
  <c r="R36" i="123"/>
  <c r="R35" i="123"/>
  <c r="R34" i="123"/>
  <c r="R33" i="123"/>
  <c r="R32" i="123"/>
  <c r="R31" i="123"/>
  <c r="R30" i="123"/>
  <c r="R29" i="123"/>
  <c r="R28" i="123"/>
  <c r="R27" i="123"/>
  <c r="R26" i="123"/>
  <c r="R25" i="123"/>
  <c r="R24" i="123"/>
  <c r="R23" i="123"/>
  <c r="R22" i="123"/>
  <c r="R21" i="123"/>
  <c r="R20" i="123"/>
  <c r="R19" i="123"/>
  <c r="R18" i="123"/>
  <c r="R17" i="123"/>
  <c r="R16" i="123"/>
  <c r="R15" i="123"/>
  <c r="R14" i="123"/>
  <c r="R13" i="123"/>
  <c r="R12" i="123"/>
  <c r="R11" i="123"/>
  <c r="R10" i="123"/>
  <c r="R9" i="123"/>
  <c r="R8" i="123"/>
  <c r="R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Q9" i="123"/>
  <c r="Q8" i="123"/>
  <c r="Q6" i="123"/>
  <c r="O45" i="123"/>
  <c r="O44" i="123"/>
  <c r="O43" i="123"/>
  <c r="O42" i="123"/>
  <c r="O41" i="123"/>
  <c r="O40" i="123"/>
  <c r="O39" i="123"/>
  <c r="O38" i="123"/>
  <c r="O37" i="123"/>
  <c r="O36" i="123"/>
  <c r="O35" i="123"/>
  <c r="O34" i="123"/>
  <c r="O33" i="123"/>
  <c r="O32" i="123"/>
  <c r="O31" i="123"/>
  <c r="O30" i="123"/>
  <c r="O29" i="123"/>
  <c r="O28" i="123"/>
  <c r="O27" i="123"/>
  <c r="O26" i="123"/>
  <c r="O25" i="123"/>
  <c r="O24" i="123"/>
  <c r="O23" i="123"/>
  <c r="O22" i="123"/>
  <c r="O21" i="123"/>
  <c r="O20" i="123"/>
  <c r="O19" i="123"/>
  <c r="O18" i="123"/>
  <c r="O17" i="123"/>
  <c r="O16" i="123"/>
  <c r="O15" i="123"/>
  <c r="O14" i="123"/>
  <c r="O13" i="123"/>
  <c r="O12" i="123"/>
  <c r="O11" i="123"/>
  <c r="O10" i="123"/>
  <c r="O9" i="123"/>
  <c r="O8" i="123"/>
  <c r="P45" i="123"/>
  <c r="P44" i="123"/>
  <c r="P43" i="123"/>
  <c r="P42" i="123"/>
  <c r="P41" i="123"/>
  <c r="P40" i="123"/>
  <c r="P39" i="123"/>
  <c r="P38" i="123"/>
  <c r="P37" i="123"/>
  <c r="P36" i="123"/>
  <c r="P35" i="123"/>
  <c r="P34" i="123"/>
  <c r="P33" i="123"/>
  <c r="P32" i="123"/>
  <c r="P31" i="123"/>
  <c r="P30" i="123"/>
  <c r="P29" i="123"/>
  <c r="P28" i="123"/>
  <c r="P27" i="123"/>
  <c r="P26" i="123"/>
  <c r="P25" i="123"/>
  <c r="P24" i="123"/>
  <c r="P23" i="123"/>
  <c r="P22" i="123"/>
  <c r="P21" i="123"/>
  <c r="P20" i="123"/>
  <c r="P19" i="123"/>
  <c r="P18" i="123"/>
  <c r="P17" i="123"/>
  <c r="P16" i="123"/>
  <c r="P15" i="123"/>
  <c r="P14" i="123"/>
  <c r="P13" i="123"/>
  <c r="P10" i="123"/>
  <c r="P12" i="123"/>
  <c r="P11" i="123"/>
  <c r="P9" i="123"/>
  <c r="P8" i="123"/>
  <c r="P6" i="123"/>
  <c r="O6" i="123"/>
  <c r="N45" i="123"/>
  <c r="N44" i="123"/>
  <c r="N43" i="123"/>
  <c r="N42" i="123"/>
  <c r="N41" i="123"/>
  <c r="N40" i="123"/>
  <c r="N39" i="123"/>
  <c r="N38" i="123"/>
  <c r="N37" i="123"/>
  <c r="N36" i="123"/>
  <c r="N35" i="123"/>
  <c r="N34" i="123"/>
  <c r="N33" i="123"/>
  <c r="N32" i="123"/>
  <c r="N31" i="123"/>
  <c r="N30" i="123"/>
  <c r="N29" i="123"/>
  <c r="N28" i="123"/>
  <c r="N27" i="123"/>
  <c r="N26" i="123"/>
  <c r="N25" i="123"/>
  <c r="N24" i="123"/>
  <c r="N23" i="123"/>
  <c r="N22" i="123"/>
  <c r="N21" i="123"/>
  <c r="N20" i="123"/>
  <c r="N19" i="123"/>
  <c r="N18" i="123"/>
  <c r="N17" i="123"/>
  <c r="N16" i="123"/>
  <c r="N15" i="123"/>
  <c r="N14" i="123"/>
  <c r="N13" i="123"/>
  <c r="N12" i="123"/>
  <c r="N11" i="123"/>
  <c r="N10" i="123"/>
  <c r="N9" i="123"/>
  <c r="N8" i="123"/>
  <c r="M45" i="123"/>
  <c r="M44" i="123"/>
  <c r="M43" i="123"/>
  <c r="M42" i="123"/>
  <c r="M41" i="123"/>
  <c r="M40" i="123"/>
  <c r="M39" i="123"/>
  <c r="M38" i="123"/>
  <c r="M37" i="123"/>
  <c r="M36" i="123"/>
  <c r="M35" i="123"/>
  <c r="M34" i="123"/>
  <c r="M33" i="123"/>
  <c r="M32" i="123"/>
  <c r="M31" i="123"/>
  <c r="M30" i="123"/>
  <c r="M29" i="123"/>
  <c r="M28" i="123"/>
  <c r="M27" i="123"/>
  <c r="M26" i="123"/>
  <c r="M25" i="123"/>
  <c r="M24" i="123"/>
  <c r="M23" i="123"/>
  <c r="M22" i="123"/>
  <c r="M21" i="123"/>
  <c r="M20" i="123"/>
  <c r="M19" i="123"/>
  <c r="M18" i="123"/>
  <c r="M17" i="123"/>
  <c r="M16" i="123"/>
  <c r="M15" i="123"/>
  <c r="M14" i="123"/>
  <c r="M13" i="123"/>
  <c r="M12" i="123"/>
  <c r="M11" i="123"/>
  <c r="M10" i="123"/>
  <c r="M9" i="123"/>
  <c r="M8" i="123"/>
  <c r="L45" i="123"/>
  <c r="L44" i="123"/>
  <c r="L43" i="123"/>
  <c r="L42" i="123"/>
  <c r="L41" i="123"/>
  <c r="L40" i="123"/>
  <c r="L39" i="123"/>
  <c r="L38" i="123"/>
  <c r="L37" i="123"/>
  <c r="L36" i="123"/>
  <c r="L35" i="123"/>
  <c r="L34" i="123"/>
  <c r="L33" i="123"/>
  <c r="L32" i="123"/>
  <c r="L31" i="123"/>
  <c r="L30" i="123"/>
  <c r="L29" i="123"/>
  <c r="L28" i="123"/>
  <c r="L27" i="123"/>
  <c r="L26" i="123"/>
  <c r="L25" i="123"/>
  <c r="L24" i="123"/>
  <c r="L23" i="123"/>
  <c r="L22" i="123"/>
  <c r="L21" i="123"/>
  <c r="L20" i="123"/>
  <c r="L19" i="123"/>
  <c r="L18" i="123"/>
  <c r="L17" i="123"/>
  <c r="L16" i="123"/>
  <c r="L15" i="123"/>
  <c r="L14" i="123"/>
  <c r="L13" i="123"/>
  <c r="L12" i="123"/>
  <c r="L11" i="123"/>
  <c r="L10" i="123"/>
  <c r="L9" i="123"/>
  <c r="L8" i="123"/>
  <c r="K45" i="123"/>
  <c r="K44" i="123"/>
  <c r="K43" i="123"/>
  <c r="K42" i="123"/>
  <c r="K41" i="123"/>
  <c r="K40" i="123"/>
  <c r="K39" i="123"/>
  <c r="K38" i="123"/>
  <c r="K37" i="123"/>
  <c r="K36" i="123"/>
  <c r="K35" i="123"/>
  <c r="K34" i="123"/>
  <c r="K33" i="123"/>
  <c r="K32" i="123"/>
  <c r="K31" i="123"/>
  <c r="K30" i="123"/>
  <c r="K29" i="123"/>
  <c r="K28" i="123"/>
  <c r="K27" i="123"/>
  <c r="K26" i="123"/>
  <c r="K25" i="123"/>
  <c r="K24" i="123"/>
  <c r="K23" i="123"/>
  <c r="K22" i="123"/>
  <c r="K21" i="123"/>
  <c r="K20" i="123"/>
  <c r="K19" i="123"/>
  <c r="K18" i="123"/>
  <c r="K17" i="123"/>
  <c r="K16" i="123"/>
  <c r="K15" i="123"/>
  <c r="K14" i="123"/>
  <c r="K13" i="123"/>
  <c r="K12" i="123"/>
  <c r="K11" i="123"/>
  <c r="K10" i="123"/>
  <c r="K9" i="123"/>
  <c r="K8" i="123"/>
  <c r="K5" i="123"/>
  <c r="L5" i="123"/>
  <c r="M5" i="123"/>
  <c r="N5" i="123"/>
  <c r="O5" i="123"/>
  <c r="P5" i="123"/>
  <c r="Q5" i="123"/>
  <c r="R5" i="123"/>
  <c r="S5" i="123"/>
  <c r="G190" i="198"/>
  <c r="G189" i="198"/>
  <c r="F181" i="198"/>
  <c r="E181" i="198"/>
  <c r="D181" i="198"/>
  <c r="G180" i="198"/>
  <c r="H180" i="198" s="1"/>
  <c r="G179" i="198"/>
  <c r="H179" i="198" s="1"/>
  <c r="G178" i="198"/>
  <c r="H178" i="198" s="1"/>
  <c r="G177" i="198"/>
  <c r="H177" i="198" s="1"/>
  <c r="G176" i="198"/>
  <c r="H176" i="198" s="1"/>
  <c r="G175" i="198"/>
  <c r="H175" i="198" s="1"/>
  <c r="G174" i="198"/>
  <c r="H174" i="198" s="1"/>
  <c r="G173" i="198"/>
  <c r="H173" i="198" s="1"/>
  <c r="G172" i="198"/>
  <c r="H172" i="198" s="1"/>
  <c r="G171" i="198"/>
  <c r="H171" i="198" s="1"/>
  <c r="G170" i="198"/>
  <c r="H170" i="198" s="1"/>
  <c r="G169" i="198"/>
  <c r="H169" i="198" s="1"/>
  <c r="G168" i="198"/>
  <c r="H168" i="198" s="1"/>
  <c r="G167" i="198"/>
  <c r="H167" i="198" s="1"/>
  <c r="G166" i="198"/>
  <c r="H166" i="198" s="1"/>
  <c r="G165" i="198"/>
  <c r="H165" i="198" s="1"/>
  <c r="G164" i="198"/>
  <c r="H164" i="198" s="1"/>
  <c r="G163" i="198"/>
  <c r="H163" i="198" s="1"/>
  <c r="G162" i="198"/>
  <c r="H162" i="198" s="1"/>
  <c r="G161" i="198"/>
  <c r="H161" i="198" s="1"/>
  <c r="G160" i="198"/>
  <c r="H160" i="198" s="1"/>
  <c r="G159" i="198"/>
  <c r="H159" i="198" s="1"/>
  <c r="G158" i="198"/>
  <c r="H158" i="198" s="1"/>
  <c r="G157" i="198"/>
  <c r="H157" i="198" s="1"/>
  <c r="G156" i="198"/>
  <c r="H156" i="198" s="1"/>
  <c r="G155" i="198"/>
  <c r="H155" i="198" s="1"/>
  <c r="G154" i="198"/>
  <c r="H154" i="198" s="1"/>
  <c r="G153" i="198"/>
  <c r="H153" i="198" s="1"/>
  <c r="G152" i="198"/>
  <c r="H152" i="198" s="1"/>
  <c r="G151" i="198"/>
  <c r="H151" i="198" s="1"/>
  <c r="G150" i="198"/>
  <c r="H150" i="198" s="1"/>
  <c r="G149" i="198"/>
  <c r="H149" i="198" s="1"/>
  <c r="G148" i="198"/>
  <c r="H148" i="198" s="1"/>
  <c r="G147" i="198"/>
  <c r="H147" i="198" s="1"/>
  <c r="G146" i="198"/>
  <c r="H146" i="198" s="1"/>
  <c r="G145" i="198"/>
  <c r="H145" i="198" s="1"/>
  <c r="G144" i="198"/>
  <c r="H144" i="198" s="1"/>
  <c r="G143" i="198"/>
  <c r="H143" i="198" s="1"/>
  <c r="G142" i="198"/>
  <c r="H142" i="198" s="1"/>
  <c r="G141" i="198"/>
  <c r="H141" i="198" s="1"/>
  <c r="G140" i="198"/>
  <c r="H140" i="198" s="1"/>
  <c r="G139" i="198"/>
  <c r="H139" i="198" s="1"/>
  <c r="I71" i="198"/>
  <c r="G190" i="197"/>
  <c r="G189" i="197"/>
  <c r="F181" i="197"/>
  <c r="E181" i="197"/>
  <c r="D181" i="197"/>
  <c r="G180" i="197"/>
  <c r="H180" i="197" s="1"/>
  <c r="G179" i="197"/>
  <c r="H179" i="197" s="1"/>
  <c r="G178" i="197"/>
  <c r="H178" i="197" s="1"/>
  <c r="G177" i="197"/>
  <c r="H177" i="197" s="1"/>
  <c r="G176" i="197"/>
  <c r="H176" i="197" s="1"/>
  <c r="G175" i="197"/>
  <c r="H175" i="197" s="1"/>
  <c r="G174" i="197"/>
  <c r="H174" i="197" s="1"/>
  <c r="G173" i="197"/>
  <c r="H173" i="197" s="1"/>
  <c r="G172" i="197"/>
  <c r="H172" i="197" s="1"/>
  <c r="G171" i="197"/>
  <c r="H171" i="197" s="1"/>
  <c r="G170" i="197"/>
  <c r="H170" i="197" s="1"/>
  <c r="G169" i="197"/>
  <c r="H169" i="197" s="1"/>
  <c r="G168" i="197"/>
  <c r="H168" i="197" s="1"/>
  <c r="G167" i="197"/>
  <c r="H167" i="197" s="1"/>
  <c r="G166" i="197"/>
  <c r="H166" i="197" s="1"/>
  <c r="G165" i="197"/>
  <c r="H165" i="197" s="1"/>
  <c r="G164" i="197"/>
  <c r="H164" i="197" s="1"/>
  <c r="G163" i="197"/>
  <c r="H163" i="197" s="1"/>
  <c r="G162" i="197"/>
  <c r="H162" i="197" s="1"/>
  <c r="G161" i="197"/>
  <c r="H161" i="197" s="1"/>
  <c r="G160" i="197"/>
  <c r="H160" i="197" s="1"/>
  <c r="G159" i="197"/>
  <c r="H159" i="197" s="1"/>
  <c r="G158" i="197"/>
  <c r="H158" i="197" s="1"/>
  <c r="G157" i="197"/>
  <c r="H157" i="197" s="1"/>
  <c r="G156" i="197"/>
  <c r="H156" i="197" s="1"/>
  <c r="G155" i="197"/>
  <c r="H155" i="197" s="1"/>
  <c r="G154" i="197"/>
  <c r="H154" i="197" s="1"/>
  <c r="G153" i="197"/>
  <c r="H153" i="197" s="1"/>
  <c r="G152" i="197"/>
  <c r="H152" i="197" s="1"/>
  <c r="G151" i="197"/>
  <c r="H151" i="197" s="1"/>
  <c r="G150" i="197"/>
  <c r="H150" i="197" s="1"/>
  <c r="G149" i="197"/>
  <c r="H149" i="197" s="1"/>
  <c r="G148" i="197"/>
  <c r="H148" i="197" s="1"/>
  <c r="G147" i="197"/>
  <c r="H147" i="197" s="1"/>
  <c r="G146" i="197"/>
  <c r="H146" i="197" s="1"/>
  <c r="G145" i="197"/>
  <c r="H145" i="197" s="1"/>
  <c r="G144" i="197"/>
  <c r="H144" i="197" s="1"/>
  <c r="G143" i="197"/>
  <c r="H143" i="197" s="1"/>
  <c r="G142" i="197"/>
  <c r="H142" i="197" s="1"/>
  <c r="G141" i="197"/>
  <c r="H141" i="197" s="1"/>
  <c r="G140" i="197"/>
  <c r="H140" i="197" s="1"/>
  <c r="G139" i="197"/>
  <c r="H139" i="197" s="1"/>
  <c r="I71" i="197"/>
  <c r="G190" i="196"/>
  <c r="G189" i="196"/>
  <c r="F181" i="196"/>
  <c r="E181" i="196"/>
  <c r="D181" i="196"/>
  <c r="G180" i="196"/>
  <c r="H180" i="196" s="1"/>
  <c r="G179" i="196"/>
  <c r="H179" i="196" s="1"/>
  <c r="G178" i="196"/>
  <c r="H178" i="196" s="1"/>
  <c r="G177" i="196"/>
  <c r="H177" i="196" s="1"/>
  <c r="G176" i="196"/>
  <c r="H176" i="196" s="1"/>
  <c r="G175" i="196"/>
  <c r="H175" i="196" s="1"/>
  <c r="G174" i="196"/>
  <c r="H174" i="196" s="1"/>
  <c r="G173" i="196"/>
  <c r="H173" i="196" s="1"/>
  <c r="G172" i="196"/>
  <c r="H172" i="196" s="1"/>
  <c r="G171" i="196"/>
  <c r="H171" i="196" s="1"/>
  <c r="G170" i="196"/>
  <c r="H170" i="196" s="1"/>
  <c r="G169" i="196"/>
  <c r="H169" i="196" s="1"/>
  <c r="G168" i="196"/>
  <c r="H168" i="196" s="1"/>
  <c r="G167" i="196"/>
  <c r="H167" i="196" s="1"/>
  <c r="G166" i="196"/>
  <c r="H166" i="196" s="1"/>
  <c r="G165" i="196"/>
  <c r="H165" i="196" s="1"/>
  <c r="G164" i="196"/>
  <c r="H164" i="196" s="1"/>
  <c r="G163" i="196"/>
  <c r="H163" i="196" s="1"/>
  <c r="G162" i="196"/>
  <c r="H162" i="196" s="1"/>
  <c r="G161" i="196"/>
  <c r="H161" i="196" s="1"/>
  <c r="G160" i="196"/>
  <c r="H160" i="196" s="1"/>
  <c r="G159" i="196"/>
  <c r="H159" i="196" s="1"/>
  <c r="G158" i="196"/>
  <c r="H158" i="196" s="1"/>
  <c r="G157" i="196"/>
  <c r="H157" i="196" s="1"/>
  <c r="G156" i="196"/>
  <c r="H156" i="196" s="1"/>
  <c r="G155" i="196"/>
  <c r="H155" i="196" s="1"/>
  <c r="G154" i="196"/>
  <c r="H154" i="196" s="1"/>
  <c r="G153" i="196"/>
  <c r="H153" i="196" s="1"/>
  <c r="G152" i="196"/>
  <c r="H152" i="196" s="1"/>
  <c r="G151" i="196"/>
  <c r="H151" i="196" s="1"/>
  <c r="G150" i="196"/>
  <c r="H150" i="196" s="1"/>
  <c r="G149" i="196"/>
  <c r="H149" i="196" s="1"/>
  <c r="G148" i="196"/>
  <c r="H148" i="196" s="1"/>
  <c r="G147" i="196"/>
  <c r="H147" i="196" s="1"/>
  <c r="G146" i="196"/>
  <c r="H146" i="196" s="1"/>
  <c r="G145" i="196"/>
  <c r="H145" i="196" s="1"/>
  <c r="G144" i="196"/>
  <c r="H144" i="196" s="1"/>
  <c r="G143" i="196"/>
  <c r="H143" i="196" s="1"/>
  <c r="G142" i="196"/>
  <c r="H142" i="196" s="1"/>
  <c r="G141" i="196"/>
  <c r="H141" i="196" s="1"/>
  <c r="G140" i="196"/>
  <c r="H140" i="196" s="1"/>
  <c r="G139" i="196"/>
  <c r="H139" i="196" s="1"/>
  <c r="I71" i="196"/>
  <c r="G190" i="195"/>
  <c r="G189" i="195"/>
  <c r="F181" i="195"/>
  <c r="E181" i="195"/>
  <c r="D181" i="195"/>
  <c r="G180" i="195"/>
  <c r="H180" i="195" s="1"/>
  <c r="G179" i="195"/>
  <c r="H179" i="195" s="1"/>
  <c r="G178" i="195"/>
  <c r="H178" i="195" s="1"/>
  <c r="G177" i="195"/>
  <c r="H177" i="195" s="1"/>
  <c r="G176" i="195"/>
  <c r="H176" i="195" s="1"/>
  <c r="G175" i="195"/>
  <c r="H175" i="195" s="1"/>
  <c r="G174" i="195"/>
  <c r="H174" i="195" s="1"/>
  <c r="G173" i="195"/>
  <c r="H173" i="195" s="1"/>
  <c r="G172" i="195"/>
  <c r="H172" i="195" s="1"/>
  <c r="G171" i="195"/>
  <c r="H171" i="195" s="1"/>
  <c r="G170" i="195"/>
  <c r="H170" i="195" s="1"/>
  <c r="G169" i="195"/>
  <c r="H169" i="195" s="1"/>
  <c r="G168" i="195"/>
  <c r="H168" i="195" s="1"/>
  <c r="G167" i="195"/>
  <c r="H167" i="195" s="1"/>
  <c r="G166" i="195"/>
  <c r="H166" i="195" s="1"/>
  <c r="G165" i="195"/>
  <c r="H165" i="195" s="1"/>
  <c r="G164" i="195"/>
  <c r="H164" i="195" s="1"/>
  <c r="G163" i="195"/>
  <c r="H163" i="195" s="1"/>
  <c r="G162" i="195"/>
  <c r="H162" i="195" s="1"/>
  <c r="G161" i="195"/>
  <c r="H161" i="195" s="1"/>
  <c r="G160" i="195"/>
  <c r="H160" i="195" s="1"/>
  <c r="G159" i="195"/>
  <c r="H159" i="195" s="1"/>
  <c r="G158" i="195"/>
  <c r="H158" i="195" s="1"/>
  <c r="G157" i="195"/>
  <c r="H157" i="195" s="1"/>
  <c r="G156" i="195"/>
  <c r="H156" i="195" s="1"/>
  <c r="G155" i="195"/>
  <c r="H155" i="195" s="1"/>
  <c r="G154" i="195"/>
  <c r="H154" i="195" s="1"/>
  <c r="G153" i="195"/>
  <c r="H153" i="195" s="1"/>
  <c r="G152" i="195"/>
  <c r="H152" i="195" s="1"/>
  <c r="G151" i="195"/>
  <c r="H151" i="195" s="1"/>
  <c r="G150" i="195"/>
  <c r="H150" i="195" s="1"/>
  <c r="G149" i="195"/>
  <c r="H149" i="195" s="1"/>
  <c r="G148" i="195"/>
  <c r="H148" i="195" s="1"/>
  <c r="G147" i="195"/>
  <c r="H147" i="195" s="1"/>
  <c r="G146" i="195"/>
  <c r="H146" i="195" s="1"/>
  <c r="G145" i="195"/>
  <c r="H145" i="195" s="1"/>
  <c r="G144" i="195"/>
  <c r="H144" i="195" s="1"/>
  <c r="G143" i="195"/>
  <c r="H143" i="195" s="1"/>
  <c r="G142" i="195"/>
  <c r="H142" i="195" s="1"/>
  <c r="G141" i="195"/>
  <c r="H141" i="195" s="1"/>
  <c r="G140" i="195"/>
  <c r="H140" i="195" s="1"/>
  <c r="G139" i="195"/>
  <c r="H139" i="195" s="1"/>
  <c r="I71" i="195"/>
  <c r="G190" i="194"/>
  <c r="G189" i="194"/>
  <c r="F181" i="194"/>
  <c r="E181" i="194"/>
  <c r="D181" i="194"/>
  <c r="G180" i="194"/>
  <c r="H180" i="194" s="1"/>
  <c r="G179" i="194"/>
  <c r="H179" i="194" s="1"/>
  <c r="G178" i="194"/>
  <c r="H178" i="194" s="1"/>
  <c r="G177" i="194"/>
  <c r="H177" i="194" s="1"/>
  <c r="G176" i="194"/>
  <c r="H176" i="194" s="1"/>
  <c r="G175" i="194"/>
  <c r="H175" i="194" s="1"/>
  <c r="G174" i="194"/>
  <c r="H174" i="194" s="1"/>
  <c r="G173" i="194"/>
  <c r="H173" i="194" s="1"/>
  <c r="G172" i="194"/>
  <c r="H172" i="194" s="1"/>
  <c r="G171" i="194"/>
  <c r="H171" i="194" s="1"/>
  <c r="G170" i="194"/>
  <c r="H170" i="194" s="1"/>
  <c r="G169" i="194"/>
  <c r="H169" i="194" s="1"/>
  <c r="G168" i="194"/>
  <c r="H168" i="194" s="1"/>
  <c r="G167" i="194"/>
  <c r="H167" i="194" s="1"/>
  <c r="G166" i="194"/>
  <c r="H166" i="194" s="1"/>
  <c r="G165" i="194"/>
  <c r="H165" i="194" s="1"/>
  <c r="G164" i="194"/>
  <c r="H164" i="194" s="1"/>
  <c r="G163" i="194"/>
  <c r="H163" i="194" s="1"/>
  <c r="G162" i="194"/>
  <c r="H162" i="194" s="1"/>
  <c r="G161" i="194"/>
  <c r="H161" i="194" s="1"/>
  <c r="G160" i="194"/>
  <c r="H160" i="194" s="1"/>
  <c r="G159" i="194"/>
  <c r="H159" i="194" s="1"/>
  <c r="G158" i="194"/>
  <c r="H158" i="194" s="1"/>
  <c r="G157" i="194"/>
  <c r="H157" i="194" s="1"/>
  <c r="G156" i="194"/>
  <c r="H156" i="194" s="1"/>
  <c r="G155" i="194"/>
  <c r="H155" i="194" s="1"/>
  <c r="G154" i="194"/>
  <c r="H154" i="194" s="1"/>
  <c r="G153" i="194"/>
  <c r="H153" i="194" s="1"/>
  <c r="G152" i="194"/>
  <c r="H152" i="194" s="1"/>
  <c r="G151" i="194"/>
  <c r="H151" i="194" s="1"/>
  <c r="G150" i="194"/>
  <c r="H150" i="194" s="1"/>
  <c r="G149" i="194"/>
  <c r="H149" i="194" s="1"/>
  <c r="G148" i="194"/>
  <c r="H148" i="194" s="1"/>
  <c r="G147" i="194"/>
  <c r="H147" i="194" s="1"/>
  <c r="G146" i="194"/>
  <c r="H146" i="194" s="1"/>
  <c r="G145" i="194"/>
  <c r="H145" i="194" s="1"/>
  <c r="G144" i="194"/>
  <c r="H144" i="194" s="1"/>
  <c r="G143" i="194"/>
  <c r="H143" i="194" s="1"/>
  <c r="G142" i="194"/>
  <c r="H142" i="194" s="1"/>
  <c r="G141" i="194"/>
  <c r="H141" i="194" s="1"/>
  <c r="G140" i="194"/>
  <c r="H140" i="194" s="1"/>
  <c r="G139" i="194"/>
  <c r="H139" i="194" s="1"/>
  <c r="I71" i="194"/>
  <c r="G190" i="193"/>
  <c r="G189" i="193"/>
  <c r="F181" i="193"/>
  <c r="E181" i="193"/>
  <c r="D181" i="193"/>
  <c r="G180" i="193"/>
  <c r="H180" i="193" s="1"/>
  <c r="G179" i="193"/>
  <c r="H179" i="193" s="1"/>
  <c r="G178" i="193"/>
  <c r="H178" i="193" s="1"/>
  <c r="G177" i="193"/>
  <c r="H177" i="193" s="1"/>
  <c r="G176" i="193"/>
  <c r="H176" i="193" s="1"/>
  <c r="G175" i="193"/>
  <c r="H175" i="193" s="1"/>
  <c r="G174" i="193"/>
  <c r="H174" i="193" s="1"/>
  <c r="G173" i="193"/>
  <c r="H173" i="193" s="1"/>
  <c r="G172" i="193"/>
  <c r="H172" i="193" s="1"/>
  <c r="G171" i="193"/>
  <c r="H171" i="193" s="1"/>
  <c r="G170" i="193"/>
  <c r="H170" i="193" s="1"/>
  <c r="G169" i="193"/>
  <c r="H169" i="193" s="1"/>
  <c r="G168" i="193"/>
  <c r="H168" i="193" s="1"/>
  <c r="G167" i="193"/>
  <c r="H167" i="193" s="1"/>
  <c r="G166" i="193"/>
  <c r="H166" i="193" s="1"/>
  <c r="G165" i="193"/>
  <c r="H165" i="193" s="1"/>
  <c r="G164" i="193"/>
  <c r="H164" i="193" s="1"/>
  <c r="G163" i="193"/>
  <c r="H163" i="193" s="1"/>
  <c r="G162" i="193"/>
  <c r="H162" i="193" s="1"/>
  <c r="G161" i="193"/>
  <c r="H161" i="193" s="1"/>
  <c r="G160" i="193"/>
  <c r="H160" i="193" s="1"/>
  <c r="G159" i="193"/>
  <c r="H159" i="193" s="1"/>
  <c r="G158" i="193"/>
  <c r="H158" i="193" s="1"/>
  <c r="G157" i="193"/>
  <c r="H157" i="193" s="1"/>
  <c r="G156" i="193"/>
  <c r="H156" i="193" s="1"/>
  <c r="G155" i="193"/>
  <c r="H155" i="193" s="1"/>
  <c r="G154" i="193"/>
  <c r="H154" i="193" s="1"/>
  <c r="G153" i="193"/>
  <c r="H153" i="193" s="1"/>
  <c r="G152" i="193"/>
  <c r="H152" i="193" s="1"/>
  <c r="G151" i="193"/>
  <c r="H151" i="193" s="1"/>
  <c r="G150" i="193"/>
  <c r="H150" i="193" s="1"/>
  <c r="G149" i="193"/>
  <c r="H149" i="193" s="1"/>
  <c r="G148" i="193"/>
  <c r="H148" i="193" s="1"/>
  <c r="G147" i="193"/>
  <c r="H147" i="193" s="1"/>
  <c r="G146" i="193"/>
  <c r="H146" i="193" s="1"/>
  <c r="G145" i="193"/>
  <c r="H145" i="193" s="1"/>
  <c r="G144" i="193"/>
  <c r="H144" i="193" s="1"/>
  <c r="G143" i="193"/>
  <c r="H143" i="193" s="1"/>
  <c r="G142" i="193"/>
  <c r="H142" i="193" s="1"/>
  <c r="G141" i="193"/>
  <c r="H141" i="193" s="1"/>
  <c r="G140" i="193"/>
  <c r="H140" i="193" s="1"/>
  <c r="G139" i="193"/>
  <c r="H139" i="193" s="1"/>
  <c r="I71" i="193"/>
  <c r="G190" i="192"/>
  <c r="G189" i="192"/>
  <c r="F181" i="192"/>
  <c r="E181" i="192"/>
  <c r="D181" i="192"/>
  <c r="G180" i="192"/>
  <c r="H180" i="192" s="1"/>
  <c r="G179" i="192"/>
  <c r="H179" i="192" s="1"/>
  <c r="G178" i="192"/>
  <c r="H178" i="192" s="1"/>
  <c r="G177" i="192"/>
  <c r="H177" i="192" s="1"/>
  <c r="G176" i="192"/>
  <c r="H176" i="192" s="1"/>
  <c r="G175" i="192"/>
  <c r="H175" i="192" s="1"/>
  <c r="G174" i="192"/>
  <c r="H174" i="192" s="1"/>
  <c r="G173" i="192"/>
  <c r="H173" i="192" s="1"/>
  <c r="G172" i="192"/>
  <c r="H172" i="192" s="1"/>
  <c r="G171" i="192"/>
  <c r="H171" i="192" s="1"/>
  <c r="G170" i="192"/>
  <c r="H170" i="192" s="1"/>
  <c r="G169" i="192"/>
  <c r="H169" i="192" s="1"/>
  <c r="G168" i="192"/>
  <c r="H168" i="192" s="1"/>
  <c r="G167" i="192"/>
  <c r="H167" i="192" s="1"/>
  <c r="G166" i="192"/>
  <c r="H166" i="192" s="1"/>
  <c r="G165" i="192"/>
  <c r="H165" i="192" s="1"/>
  <c r="G164" i="192"/>
  <c r="H164" i="192" s="1"/>
  <c r="G163" i="192"/>
  <c r="H163" i="192" s="1"/>
  <c r="G162" i="192"/>
  <c r="H162" i="192" s="1"/>
  <c r="G161" i="192"/>
  <c r="H161" i="192" s="1"/>
  <c r="G160" i="192"/>
  <c r="H160" i="192" s="1"/>
  <c r="G159" i="192"/>
  <c r="H159" i="192" s="1"/>
  <c r="G158" i="192"/>
  <c r="H158" i="192" s="1"/>
  <c r="G157" i="192"/>
  <c r="H157" i="192" s="1"/>
  <c r="G156" i="192"/>
  <c r="H156" i="192" s="1"/>
  <c r="G155" i="192"/>
  <c r="H155" i="192" s="1"/>
  <c r="G154" i="192"/>
  <c r="H154" i="192" s="1"/>
  <c r="G153" i="192"/>
  <c r="H153" i="192" s="1"/>
  <c r="G152" i="192"/>
  <c r="H152" i="192" s="1"/>
  <c r="G151" i="192"/>
  <c r="H151" i="192" s="1"/>
  <c r="G150" i="192"/>
  <c r="H150" i="192" s="1"/>
  <c r="G149" i="192"/>
  <c r="H149" i="192" s="1"/>
  <c r="G148" i="192"/>
  <c r="H148" i="192" s="1"/>
  <c r="G147" i="192"/>
  <c r="H147" i="192" s="1"/>
  <c r="G146" i="192"/>
  <c r="H146" i="192" s="1"/>
  <c r="G145" i="192"/>
  <c r="H145" i="192" s="1"/>
  <c r="G144" i="192"/>
  <c r="H144" i="192" s="1"/>
  <c r="G143" i="192"/>
  <c r="H143" i="192" s="1"/>
  <c r="G142" i="192"/>
  <c r="H142" i="192" s="1"/>
  <c r="G141" i="192"/>
  <c r="H141" i="192" s="1"/>
  <c r="G140" i="192"/>
  <c r="H140" i="192" s="1"/>
  <c r="G139" i="192"/>
  <c r="H139" i="192" s="1"/>
  <c r="I71" i="192"/>
  <c r="G190" i="191"/>
  <c r="G189" i="191"/>
  <c r="F181" i="191"/>
  <c r="E181" i="191"/>
  <c r="D181" i="191"/>
  <c r="G180" i="191"/>
  <c r="H180" i="191" s="1"/>
  <c r="G179" i="191"/>
  <c r="H179" i="191" s="1"/>
  <c r="G178" i="191"/>
  <c r="H178" i="191" s="1"/>
  <c r="G177" i="191"/>
  <c r="H177" i="191" s="1"/>
  <c r="G176" i="191"/>
  <c r="H176" i="191" s="1"/>
  <c r="G175" i="191"/>
  <c r="H175" i="191" s="1"/>
  <c r="G174" i="191"/>
  <c r="H174" i="191" s="1"/>
  <c r="G173" i="191"/>
  <c r="H173" i="191" s="1"/>
  <c r="G172" i="191"/>
  <c r="H172" i="191" s="1"/>
  <c r="G171" i="191"/>
  <c r="H171" i="191" s="1"/>
  <c r="G170" i="191"/>
  <c r="H170" i="191" s="1"/>
  <c r="G169" i="191"/>
  <c r="H169" i="191" s="1"/>
  <c r="G168" i="191"/>
  <c r="H168" i="191" s="1"/>
  <c r="G167" i="191"/>
  <c r="H167" i="191" s="1"/>
  <c r="G166" i="191"/>
  <c r="H166" i="191" s="1"/>
  <c r="G165" i="191"/>
  <c r="H165" i="191" s="1"/>
  <c r="G164" i="191"/>
  <c r="H164" i="191" s="1"/>
  <c r="G163" i="191"/>
  <c r="H163" i="191" s="1"/>
  <c r="G162" i="191"/>
  <c r="H162" i="191" s="1"/>
  <c r="G161" i="191"/>
  <c r="H161" i="191" s="1"/>
  <c r="G160" i="191"/>
  <c r="H160" i="191" s="1"/>
  <c r="G159" i="191"/>
  <c r="H159" i="191" s="1"/>
  <c r="G158" i="191"/>
  <c r="H158" i="191" s="1"/>
  <c r="G157" i="191"/>
  <c r="H157" i="191" s="1"/>
  <c r="G156" i="191"/>
  <c r="H156" i="191" s="1"/>
  <c r="G155" i="191"/>
  <c r="H155" i="191" s="1"/>
  <c r="G154" i="191"/>
  <c r="H154" i="191" s="1"/>
  <c r="G153" i="191"/>
  <c r="H153" i="191" s="1"/>
  <c r="G152" i="191"/>
  <c r="H152" i="191" s="1"/>
  <c r="G151" i="191"/>
  <c r="H151" i="191" s="1"/>
  <c r="G150" i="191"/>
  <c r="H150" i="191" s="1"/>
  <c r="G149" i="191"/>
  <c r="H149" i="191" s="1"/>
  <c r="G148" i="191"/>
  <c r="H148" i="191" s="1"/>
  <c r="G147" i="191"/>
  <c r="H147" i="191" s="1"/>
  <c r="G146" i="191"/>
  <c r="H146" i="191" s="1"/>
  <c r="G145" i="191"/>
  <c r="H145" i="191" s="1"/>
  <c r="G144" i="191"/>
  <c r="H144" i="191" s="1"/>
  <c r="G143" i="191"/>
  <c r="H143" i="191" s="1"/>
  <c r="G142" i="191"/>
  <c r="H142" i="191" s="1"/>
  <c r="G141" i="191"/>
  <c r="H141" i="191" s="1"/>
  <c r="G140" i="191"/>
  <c r="H140" i="191" s="1"/>
  <c r="G139" i="191"/>
  <c r="H139" i="191" s="1"/>
  <c r="I71" i="191"/>
  <c r="G190" i="190"/>
  <c r="G189" i="190"/>
  <c r="F181" i="190"/>
  <c r="E181" i="190"/>
  <c r="D181" i="190"/>
  <c r="G180" i="190"/>
  <c r="H180" i="190" s="1"/>
  <c r="G179" i="190"/>
  <c r="H179" i="190" s="1"/>
  <c r="G178" i="190"/>
  <c r="H178" i="190" s="1"/>
  <c r="G177" i="190"/>
  <c r="H177" i="190" s="1"/>
  <c r="G176" i="190"/>
  <c r="H176" i="190" s="1"/>
  <c r="G175" i="190"/>
  <c r="H175" i="190" s="1"/>
  <c r="G174" i="190"/>
  <c r="H174" i="190" s="1"/>
  <c r="G173" i="190"/>
  <c r="H173" i="190" s="1"/>
  <c r="G172" i="190"/>
  <c r="H172" i="190" s="1"/>
  <c r="G171" i="190"/>
  <c r="H171" i="190" s="1"/>
  <c r="G170" i="190"/>
  <c r="H170" i="190" s="1"/>
  <c r="G169" i="190"/>
  <c r="H169" i="190" s="1"/>
  <c r="G168" i="190"/>
  <c r="H168" i="190" s="1"/>
  <c r="G167" i="190"/>
  <c r="H167" i="190" s="1"/>
  <c r="G166" i="190"/>
  <c r="H166" i="190" s="1"/>
  <c r="G165" i="190"/>
  <c r="H165" i="190" s="1"/>
  <c r="G164" i="190"/>
  <c r="H164" i="190" s="1"/>
  <c r="G163" i="190"/>
  <c r="H163" i="190" s="1"/>
  <c r="G162" i="190"/>
  <c r="H162" i="190" s="1"/>
  <c r="G161" i="190"/>
  <c r="H161" i="190" s="1"/>
  <c r="G160" i="190"/>
  <c r="H160" i="190" s="1"/>
  <c r="G159" i="190"/>
  <c r="H159" i="190" s="1"/>
  <c r="G158" i="190"/>
  <c r="H158" i="190" s="1"/>
  <c r="G157" i="190"/>
  <c r="H157" i="190" s="1"/>
  <c r="G156" i="190"/>
  <c r="H156" i="190" s="1"/>
  <c r="G155" i="190"/>
  <c r="H155" i="190" s="1"/>
  <c r="G154" i="190"/>
  <c r="H154" i="190" s="1"/>
  <c r="G153" i="190"/>
  <c r="H153" i="190" s="1"/>
  <c r="G152" i="190"/>
  <c r="H152" i="190" s="1"/>
  <c r="G151" i="190"/>
  <c r="H151" i="190" s="1"/>
  <c r="G150" i="190"/>
  <c r="H150" i="190" s="1"/>
  <c r="G149" i="190"/>
  <c r="H149" i="190" s="1"/>
  <c r="G148" i="190"/>
  <c r="H148" i="190" s="1"/>
  <c r="G147" i="190"/>
  <c r="H147" i="190" s="1"/>
  <c r="G146" i="190"/>
  <c r="H146" i="190" s="1"/>
  <c r="G145" i="190"/>
  <c r="H145" i="190" s="1"/>
  <c r="G144" i="190"/>
  <c r="H144" i="190" s="1"/>
  <c r="G143" i="190"/>
  <c r="H143" i="190" s="1"/>
  <c r="G142" i="190"/>
  <c r="H142" i="190" s="1"/>
  <c r="G141" i="190"/>
  <c r="H141" i="190" s="1"/>
  <c r="G140" i="190"/>
  <c r="H140" i="190" s="1"/>
  <c r="G139" i="190"/>
  <c r="H139" i="190" s="1"/>
  <c r="I71" i="190"/>
  <c r="G190" i="189"/>
  <c r="G189" i="189"/>
  <c r="F181" i="189"/>
  <c r="E181" i="189"/>
  <c r="D181" i="189"/>
  <c r="G180" i="189"/>
  <c r="H180" i="189" s="1"/>
  <c r="G179" i="189"/>
  <c r="H179" i="189" s="1"/>
  <c r="G178" i="189"/>
  <c r="H178" i="189" s="1"/>
  <c r="G177" i="189"/>
  <c r="H177" i="189" s="1"/>
  <c r="G176" i="189"/>
  <c r="H176" i="189" s="1"/>
  <c r="G175" i="189"/>
  <c r="H175" i="189" s="1"/>
  <c r="G174" i="189"/>
  <c r="H174" i="189" s="1"/>
  <c r="G173" i="189"/>
  <c r="H173" i="189" s="1"/>
  <c r="G172" i="189"/>
  <c r="H172" i="189" s="1"/>
  <c r="G171" i="189"/>
  <c r="H171" i="189" s="1"/>
  <c r="G170" i="189"/>
  <c r="H170" i="189" s="1"/>
  <c r="G169" i="189"/>
  <c r="H169" i="189" s="1"/>
  <c r="G168" i="189"/>
  <c r="H168" i="189" s="1"/>
  <c r="G167" i="189"/>
  <c r="H167" i="189" s="1"/>
  <c r="G166" i="189"/>
  <c r="H166" i="189" s="1"/>
  <c r="G165" i="189"/>
  <c r="H165" i="189" s="1"/>
  <c r="G164" i="189"/>
  <c r="H164" i="189" s="1"/>
  <c r="G163" i="189"/>
  <c r="H163" i="189" s="1"/>
  <c r="G162" i="189"/>
  <c r="H162" i="189" s="1"/>
  <c r="G161" i="189"/>
  <c r="H161" i="189" s="1"/>
  <c r="G160" i="189"/>
  <c r="H160" i="189" s="1"/>
  <c r="G159" i="189"/>
  <c r="H159" i="189" s="1"/>
  <c r="G158" i="189"/>
  <c r="H158" i="189" s="1"/>
  <c r="G157" i="189"/>
  <c r="H157" i="189" s="1"/>
  <c r="G156" i="189"/>
  <c r="H156" i="189" s="1"/>
  <c r="G155" i="189"/>
  <c r="H155" i="189" s="1"/>
  <c r="G154" i="189"/>
  <c r="H154" i="189" s="1"/>
  <c r="G153" i="189"/>
  <c r="H153" i="189" s="1"/>
  <c r="G152" i="189"/>
  <c r="H152" i="189" s="1"/>
  <c r="G151" i="189"/>
  <c r="H151" i="189" s="1"/>
  <c r="G150" i="189"/>
  <c r="H150" i="189" s="1"/>
  <c r="G149" i="189"/>
  <c r="H149" i="189" s="1"/>
  <c r="G148" i="189"/>
  <c r="H148" i="189" s="1"/>
  <c r="G147" i="189"/>
  <c r="H147" i="189" s="1"/>
  <c r="G146" i="189"/>
  <c r="H146" i="189" s="1"/>
  <c r="G145" i="189"/>
  <c r="H145" i="189" s="1"/>
  <c r="G144" i="189"/>
  <c r="H144" i="189" s="1"/>
  <c r="G143" i="189"/>
  <c r="H143" i="189" s="1"/>
  <c r="G142" i="189"/>
  <c r="H142" i="189" s="1"/>
  <c r="G141" i="189"/>
  <c r="H141" i="189" s="1"/>
  <c r="G140" i="189"/>
  <c r="H140" i="189" s="1"/>
  <c r="G139" i="189"/>
  <c r="H139" i="189" s="1"/>
  <c r="I71" i="189"/>
  <c r="G190" i="188"/>
  <c r="G189" i="188"/>
  <c r="F181" i="188"/>
  <c r="E181" i="188"/>
  <c r="D181" i="188"/>
  <c r="G180" i="188"/>
  <c r="H180" i="188" s="1"/>
  <c r="G179" i="188"/>
  <c r="H179" i="188" s="1"/>
  <c r="G178" i="188"/>
  <c r="H178" i="188" s="1"/>
  <c r="G177" i="188"/>
  <c r="H177" i="188" s="1"/>
  <c r="G176" i="188"/>
  <c r="H176" i="188" s="1"/>
  <c r="G175" i="188"/>
  <c r="H175" i="188" s="1"/>
  <c r="G174" i="188"/>
  <c r="H174" i="188" s="1"/>
  <c r="G173" i="188"/>
  <c r="H173" i="188" s="1"/>
  <c r="G172" i="188"/>
  <c r="H172" i="188" s="1"/>
  <c r="G171" i="188"/>
  <c r="H171" i="188" s="1"/>
  <c r="G170" i="188"/>
  <c r="H170" i="188" s="1"/>
  <c r="G169" i="188"/>
  <c r="H169" i="188" s="1"/>
  <c r="G168" i="188"/>
  <c r="H168" i="188" s="1"/>
  <c r="G167" i="188"/>
  <c r="H167" i="188" s="1"/>
  <c r="G166" i="188"/>
  <c r="H166" i="188" s="1"/>
  <c r="G165" i="188"/>
  <c r="H165" i="188" s="1"/>
  <c r="G164" i="188"/>
  <c r="H164" i="188" s="1"/>
  <c r="G163" i="188"/>
  <c r="H163" i="188" s="1"/>
  <c r="G162" i="188"/>
  <c r="H162" i="188" s="1"/>
  <c r="G161" i="188"/>
  <c r="H161" i="188" s="1"/>
  <c r="G160" i="188"/>
  <c r="H160" i="188" s="1"/>
  <c r="G159" i="188"/>
  <c r="H159" i="188" s="1"/>
  <c r="G158" i="188"/>
  <c r="H158" i="188" s="1"/>
  <c r="G157" i="188"/>
  <c r="H157" i="188" s="1"/>
  <c r="G156" i="188"/>
  <c r="H156" i="188" s="1"/>
  <c r="G155" i="188"/>
  <c r="H155" i="188" s="1"/>
  <c r="G154" i="188"/>
  <c r="H154" i="188" s="1"/>
  <c r="G153" i="188"/>
  <c r="H153" i="188" s="1"/>
  <c r="G152" i="188"/>
  <c r="H152" i="188" s="1"/>
  <c r="G151" i="188"/>
  <c r="H151" i="188" s="1"/>
  <c r="G150" i="188"/>
  <c r="H150" i="188" s="1"/>
  <c r="G149" i="188"/>
  <c r="H149" i="188" s="1"/>
  <c r="G148" i="188"/>
  <c r="H148" i="188" s="1"/>
  <c r="G147" i="188"/>
  <c r="H147" i="188" s="1"/>
  <c r="G146" i="188"/>
  <c r="H146" i="188" s="1"/>
  <c r="G145" i="188"/>
  <c r="H145" i="188" s="1"/>
  <c r="G144" i="188"/>
  <c r="H144" i="188" s="1"/>
  <c r="G143" i="188"/>
  <c r="H143" i="188" s="1"/>
  <c r="G142" i="188"/>
  <c r="H142" i="188" s="1"/>
  <c r="G141" i="188"/>
  <c r="H141" i="188" s="1"/>
  <c r="G140" i="188"/>
  <c r="H140" i="188" s="1"/>
  <c r="G139" i="188"/>
  <c r="H139" i="188" s="1"/>
  <c r="I71" i="188"/>
  <c r="G190" i="187"/>
  <c r="G189" i="187"/>
  <c r="F181" i="187"/>
  <c r="E181" i="187"/>
  <c r="D181" i="187"/>
  <c r="G180" i="187"/>
  <c r="H180" i="187" s="1"/>
  <c r="G179" i="187"/>
  <c r="H179" i="187" s="1"/>
  <c r="G178" i="187"/>
  <c r="H178" i="187" s="1"/>
  <c r="G177" i="187"/>
  <c r="H177" i="187" s="1"/>
  <c r="G176" i="187"/>
  <c r="H176" i="187" s="1"/>
  <c r="G175" i="187"/>
  <c r="H175" i="187" s="1"/>
  <c r="G174" i="187"/>
  <c r="H174" i="187" s="1"/>
  <c r="G173" i="187"/>
  <c r="H173" i="187" s="1"/>
  <c r="G172" i="187"/>
  <c r="H172" i="187" s="1"/>
  <c r="G171" i="187"/>
  <c r="H171" i="187" s="1"/>
  <c r="G170" i="187"/>
  <c r="H170" i="187" s="1"/>
  <c r="G169" i="187"/>
  <c r="H169" i="187" s="1"/>
  <c r="G168" i="187"/>
  <c r="H168" i="187" s="1"/>
  <c r="G167" i="187"/>
  <c r="H167" i="187" s="1"/>
  <c r="G166" i="187"/>
  <c r="H166" i="187" s="1"/>
  <c r="G165" i="187"/>
  <c r="H165" i="187" s="1"/>
  <c r="G164" i="187"/>
  <c r="H164" i="187" s="1"/>
  <c r="G163" i="187"/>
  <c r="H163" i="187" s="1"/>
  <c r="G162" i="187"/>
  <c r="H162" i="187" s="1"/>
  <c r="G161" i="187"/>
  <c r="H161" i="187" s="1"/>
  <c r="G160" i="187"/>
  <c r="H160" i="187" s="1"/>
  <c r="G159" i="187"/>
  <c r="H159" i="187" s="1"/>
  <c r="G158" i="187"/>
  <c r="H158" i="187" s="1"/>
  <c r="G157" i="187"/>
  <c r="H157" i="187" s="1"/>
  <c r="G156" i="187"/>
  <c r="H156" i="187" s="1"/>
  <c r="G155" i="187"/>
  <c r="H155" i="187" s="1"/>
  <c r="G154" i="187"/>
  <c r="H154" i="187" s="1"/>
  <c r="G153" i="187"/>
  <c r="H153" i="187" s="1"/>
  <c r="G152" i="187"/>
  <c r="H152" i="187" s="1"/>
  <c r="G151" i="187"/>
  <c r="H151" i="187" s="1"/>
  <c r="G150" i="187"/>
  <c r="H150" i="187" s="1"/>
  <c r="G149" i="187"/>
  <c r="H149" i="187" s="1"/>
  <c r="G148" i="187"/>
  <c r="H148" i="187" s="1"/>
  <c r="G147" i="187"/>
  <c r="H147" i="187" s="1"/>
  <c r="G146" i="187"/>
  <c r="H146" i="187" s="1"/>
  <c r="G145" i="187"/>
  <c r="H145" i="187" s="1"/>
  <c r="G144" i="187"/>
  <c r="H144" i="187" s="1"/>
  <c r="G143" i="187"/>
  <c r="H143" i="187" s="1"/>
  <c r="G142" i="187"/>
  <c r="H142" i="187" s="1"/>
  <c r="G141" i="187"/>
  <c r="H141" i="187" s="1"/>
  <c r="G140" i="187"/>
  <c r="H140" i="187" s="1"/>
  <c r="G139" i="187"/>
  <c r="H139" i="187" s="1"/>
  <c r="I71" i="187"/>
  <c r="G190" i="186"/>
  <c r="G189" i="186"/>
  <c r="F181" i="186"/>
  <c r="E181" i="186"/>
  <c r="D181" i="186"/>
  <c r="G180" i="186"/>
  <c r="H180" i="186" s="1"/>
  <c r="G179" i="186"/>
  <c r="H179" i="186" s="1"/>
  <c r="G178" i="186"/>
  <c r="H178" i="186" s="1"/>
  <c r="G177" i="186"/>
  <c r="H177" i="186" s="1"/>
  <c r="G176" i="186"/>
  <c r="H176" i="186" s="1"/>
  <c r="G175" i="186"/>
  <c r="H175" i="186" s="1"/>
  <c r="G174" i="186"/>
  <c r="H174" i="186" s="1"/>
  <c r="G173" i="186"/>
  <c r="H173" i="186" s="1"/>
  <c r="G172" i="186"/>
  <c r="H172" i="186" s="1"/>
  <c r="G171" i="186"/>
  <c r="H171" i="186" s="1"/>
  <c r="G170" i="186"/>
  <c r="H170" i="186" s="1"/>
  <c r="G169" i="186"/>
  <c r="H169" i="186" s="1"/>
  <c r="G168" i="186"/>
  <c r="H168" i="186" s="1"/>
  <c r="G167" i="186"/>
  <c r="H167" i="186" s="1"/>
  <c r="G166" i="186"/>
  <c r="H166" i="186" s="1"/>
  <c r="G165" i="186"/>
  <c r="H165" i="186" s="1"/>
  <c r="G164" i="186"/>
  <c r="H164" i="186" s="1"/>
  <c r="G163" i="186"/>
  <c r="H163" i="186" s="1"/>
  <c r="G162" i="186"/>
  <c r="H162" i="186" s="1"/>
  <c r="G161" i="186"/>
  <c r="H161" i="186" s="1"/>
  <c r="G160" i="186"/>
  <c r="H160" i="186" s="1"/>
  <c r="G159" i="186"/>
  <c r="H159" i="186" s="1"/>
  <c r="G158" i="186"/>
  <c r="H158" i="186" s="1"/>
  <c r="G157" i="186"/>
  <c r="H157" i="186" s="1"/>
  <c r="G156" i="186"/>
  <c r="H156" i="186" s="1"/>
  <c r="G155" i="186"/>
  <c r="H155" i="186" s="1"/>
  <c r="G154" i="186"/>
  <c r="H154" i="186" s="1"/>
  <c r="G153" i="186"/>
  <c r="H153" i="186" s="1"/>
  <c r="G152" i="186"/>
  <c r="H152" i="186" s="1"/>
  <c r="G151" i="186"/>
  <c r="H151" i="186" s="1"/>
  <c r="G150" i="186"/>
  <c r="H150" i="186" s="1"/>
  <c r="G149" i="186"/>
  <c r="H149" i="186" s="1"/>
  <c r="G148" i="186"/>
  <c r="H148" i="186" s="1"/>
  <c r="G147" i="186"/>
  <c r="H147" i="186" s="1"/>
  <c r="G146" i="186"/>
  <c r="H146" i="186" s="1"/>
  <c r="G145" i="186"/>
  <c r="H145" i="186" s="1"/>
  <c r="G144" i="186"/>
  <c r="H144" i="186" s="1"/>
  <c r="G143" i="186"/>
  <c r="H143" i="186" s="1"/>
  <c r="G142" i="186"/>
  <c r="H142" i="186" s="1"/>
  <c r="G141" i="186"/>
  <c r="H141" i="186" s="1"/>
  <c r="G140" i="186"/>
  <c r="H140" i="186" s="1"/>
  <c r="G139" i="186"/>
  <c r="H139" i="186" s="1"/>
  <c r="I71" i="186"/>
  <c r="G190" i="185"/>
  <c r="G189" i="185"/>
  <c r="F181" i="185"/>
  <c r="E181" i="185"/>
  <c r="D181" i="185"/>
  <c r="G180" i="185"/>
  <c r="H180" i="185" s="1"/>
  <c r="G179" i="185"/>
  <c r="H179" i="185" s="1"/>
  <c r="G178" i="185"/>
  <c r="H178" i="185" s="1"/>
  <c r="G177" i="185"/>
  <c r="H177" i="185" s="1"/>
  <c r="G176" i="185"/>
  <c r="H176" i="185" s="1"/>
  <c r="G175" i="185"/>
  <c r="H175" i="185" s="1"/>
  <c r="G174" i="185"/>
  <c r="H174" i="185" s="1"/>
  <c r="G173" i="185"/>
  <c r="H173" i="185" s="1"/>
  <c r="G172" i="185"/>
  <c r="H172" i="185" s="1"/>
  <c r="G171" i="185"/>
  <c r="H171" i="185" s="1"/>
  <c r="G170" i="185"/>
  <c r="H170" i="185" s="1"/>
  <c r="G169" i="185"/>
  <c r="H169" i="185" s="1"/>
  <c r="G168" i="185"/>
  <c r="H168" i="185" s="1"/>
  <c r="G167" i="185"/>
  <c r="H167" i="185" s="1"/>
  <c r="G166" i="185"/>
  <c r="H166" i="185" s="1"/>
  <c r="G165" i="185"/>
  <c r="H165" i="185" s="1"/>
  <c r="G164" i="185"/>
  <c r="H164" i="185" s="1"/>
  <c r="G163" i="185"/>
  <c r="H163" i="185" s="1"/>
  <c r="G162" i="185"/>
  <c r="H162" i="185" s="1"/>
  <c r="G161" i="185"/>
  <c r="H161" i="185" s="1"/>
  <c r="G160" i="185"/>
  <c r="H160" i="185" s="1"/>
  <c r="G159" i="185"/>
  <c r="H159" i="185" s="1"/>
  <c r="G158" i="185"/>
  <c r="H158" i="185" s="1"/>
  <c r="G157" i="185"/>
  <c r="H157" i="185" s="1"/>
  <c r="G156" i="185"/>
  <c r="H156" i="185" s="1"/>
  <c r="G155" i="185"/>
  <c r="H155" i="185" s="1"/>
  <c r="G154" i="185"/>
  <c r="H154" i="185" s="1"/>
  <c r="G153" i="185"/>
  <c r="H153" i="185" s="1"/>
  <c r="G152" i="185"/>
  <c r="H152" i="185" s="1"/>
  <c r="G151" i="185"/>
  <c r="H151" i="185" s="1"/>
  <c r="G150" i="185"/>
  <c r="H150" i="185" s="1"/>
  <c r="G149" i="185"/>
  <c r="H149" i="185" s="1"/>
  <c r="G148" i="185"/>
  <c r="H148" i="185" s="1"/>
  <c r="G147" i="185"/>
  <c r="H147" i="185" s="1"/>
  <c r="G146" i="185"/>
  <c r="H146" i="185" s="1"/>
  <c r="G145" i="185"/>
  <c r="H145" i="185" s="1"/>
  <c r="G144" i="185"/>
  <c r="H144" i="185" s="1"/>
  <c r="G143" i="185"/>
  <c r="H143" i="185" s="1"/>
  <c r="G142" i="185"/>
  <c r="H142" i="185" s="1"/>
  <c r="G141" i="185"/>
  <c r="H141" i="185" s="1"/>
  <c r="G140" i="185"/>
  <c r="H140" i="185" s="1"/>
  <c r="G139" i="185"/>
  <c r="H139" i="185" s="1"/>
  <c r="I71" i="185"/>
  <c r="G190" i="184"/>
  <c r="G189" i="184"/>
  <c r="F181" i="184"/>
  <c r="E181" i="184"/>
  <c r="D181" i="184"/>
  <c r="G180" i="184"/>
  <c r="H180" i="184" s="1"/>
  <c r="G179" i="184"/>
  <c r="H179" i="184" s="1"/>
  <c r="G178" i="184"/>
  <c r="H178" i="184" s="1"/>
  <c r="G177" i="184"/>
  <c r="H177" i="184" s="1"/>
  <c r="G176" i="184"/>
  <c r="H176" i="184" s="1"/>
  <c r="G175" i="184"/>
  <c r="H175" i="184" s="1"/>
  <c r="G174" i="184"/>
  <c r="H174" i="184" s="1"/>
  <c r="G173" i="184"/>
  <c r="H173" i="184" s="1"/>
  <c r="G172" i="184"/>
  <c r="H172" i="184" s="1"/>
  <c r="G171" i="184"/>
  <c r="H171" i="184" s="1"/>
  <c r="G170" i="184"/>
  <c r="H170" i="184" s="1"/>
  <c r="G169" i="184"/>
  <c r="H169" i="184" s="1"/>
  <c r="G168" i="184"/>
  <c r="H168" i="184" s="1"/>
  <c r="G167" i="184"/>
  <c r="H167" i="184" s="1"/>
  <c r="G166" i="184"/>
  <c r="H166" i="184" s="1"/>
  <c r="G165" i="184"/>
  <c r="H165" i="184" s="1"/>
  <c r="G164" i="184"/>
  <c r="H164" i="184" s="1"/>
  <c r="G163" i="184"/>
  <c r="H163" i="184" s="1"/>
  <c r="G162" i="184"/>
  <c r="H162" i="184" s="1"/>
  <c r="G161" i="184"/>
  <c r="H161" i="184" s="1"/>
  <c r="G160" i="184"/>
  <c r="H160" i="184" s="1"/>
  <c r="G159" i="184"/>
  <c r="H159" i="184" s="1"/>
  <c r="G158" i="184"/>
  <c r="H158" i="184" s="1"/>
  <c r="G157" i="184"/>
  <c r="H157" i="184" s="1"/>
  <c r="G156" i="184"/>
  <c r="H156" i="184" s="1"/>
  <c r="G155" i="184"/>
  <c r="H155" i="184" s="1"/>
  <c r="G154" i="184"/>
  <c r="H154" i="184" s="1"/>
  <c r="G153" i="184"/>
  <c r="H153" i="184" s="1"/>
  <c r="G152" i="184"/>
  <c r="H152" i="184" s="1"/>
  <c r="G151" i="184"/>
  <c r="H151" i="184" s="1"/>
  <c r="G150" i="184"/>
  <c r="H150" i="184" s="1"/>
  <c r="G149" i="184"/>
  <c r="H149" i="184" s="1"/>
  <c r="G148" i="184"/>
  <c r="H148" i="184" s="1"/>
  <c r="G147" i="184"/>
  <c r="H147" i="184" s="1"/>
  <c r="G146" i="184"/>
  <c r="H146" i="184" s="1"/>
  <c r="G145" i="184"/>
  <c r="H145" i="184" s="1"/>
  <c r="G144" i="184"/>
  <c r="H144" i="184" s="1"/>
  <c r="G143" i="184"/>
  <c r="H143" i="184" s="1"/>
  <c r="G142" i="184"/>
  <c r="H142" i="184" s="1"/>
  <c r="G141" i="184"/>
  <c r="H141" i="184" s="1"/>
  <c r="G140" i="184"/>
  <c r="H140" i="184" s="1"/>
  <c r="G139" i="184"/>
  <c r="H139" i="184" s="1"/>
  <c r="I71" i="184"/>
  <c r="G190" i="183"/>
  <c r="G189" i="183"/>
  <c r="F181" i="183"/>
  <c r="E181" i="183"/>
  <c r="D181" i="183"/>
  <c r="G180" i="183"/>
  <c r="H180" i="183" s="1"/>
  <c r="G179" i="183"/>
  <c r="H179" i="183" s="1"/>
  <c r="G178" i="183"/>
  <c r="H178" i="183" s="1"/>
  <c r="G177" i="183"/>
  <c r="H177" i="183" s="1"/>
  <c r="G176" i="183"/>
  <c r="H176" i="183" s="1"/>
  <c r="G175" i="183"/>
  <c r="H175" i="183" s="1"/>
  <c r="G174" i="183"/>
  <c r="H174" i="183" s="1"/>
  <c r="G173" i="183"/>
  <c r="H173" i="183" s="1"/>
  <c r="G172" i="183"/>
  <c r="H172" i="183" s="1"/>
  <c r="G171" i="183"/>
  <c r="H171" i="183" s="1"/>
  <c r="G170" i="183"/>
  <c r="H170" i="183" s="1"/>
  <c r="G169" i="183"/>
  <c r="H169" i="183" s="1"/>
  <c r="G168" i="183"/>
  <c r="H168" i="183" s="1"/>
  <c r="G167" i="183"/>
  <c r="H167" i="183" s="1"/>
  <c r="G166" i="183"/>
  <c r="H166" i="183" s="1"/>
  <c r="G165" i="183"/>
  <c r="H165" i="183" s="1"/>
  <c r="G164" i="183"/>
  <c r="H164" i="183" s="1"/>
  <c r="G163" i="183"/>
  <c r="H163" i="183" s="1"/>
  <c r="G162" i="183"/>
  <c r="H162" i="183" s="1"/>
  <c r="G161" i="183"/>
  <c r="H161" i="183" s="1"/>
  <c r="G160" i="183"/>
  <c r="H160" i="183" s="1"/>
  <c r="G159" i="183"/>
  <c r="H159" i="183" s="1"/>
  <c r="G158" i="183"/>
  <c r="H158" i="183" s="1"/>
  <c r="G157" i="183"/>
  <c r="H157" i="183" s="1"/>
  <c r="G156" i="183"/>
  <c r="H156" i="183" s="1"/>
  <c r="G155" i="183"/>
  <c r="H155" i="183" s="1"/>
  <c r="G154" i="183"/>
  <c r="H154" i="183" s="1"/>
  <c r="G153" i="183"/>
  <c r="H153" i="183" s="1"/>
  <c r="G152" i="183"/>
  <c r="H152" i="183" s="1"/>
  <c r="G151" i="183"/>
  <c r="H151" i="183" s="1"/>
  <c r="G150" i="183"/>
  <c r="H150" i="183" s="1"/>
  <c r="G149" i="183"/>
  <c r="H149" i="183" s="1"/>
  <c r="G148" i="183"/>
  <c r="H148" i="183" s="1"/>
  <c r="G147" i="183"/>
  <c r="H147" i="183" s="1"/>
  <c r="G146" i="183"/>
  <c r="H146" i="183" s="1"/>
  <c r="G145" i="183"/>
  <c r="H145" i="183" s="1"/>
  <c r="G144" i="183"/>
  <c r="H144" i="183" s="1"/>
  <c r="G143" i="183"/>
  <c r="H143" i="183" s="1"/>
  <c r="G142" i="183"/>
  <c r="H142" i="183" s="1"/>
  <c r="G141" i="183"/>
  <c r="H141" i="183" s="1"/>
  <c r="G140" i="183"/>
  <c r="H140" i="183" s="1"/>
  <c r="G139" i="183"/>
  <c r="H139" i="183" s="1"/>
  <c r="I71" i="183"/>
  <c r="G190" i="182"/>
  <c r="G189" i="182"/>
  <c r="F181" i="182"/>
  <c r="E181" i="182"/>
  <c r="D181" i="182"/>
  <c r="G180" i="182"/>
  <c r="H180" i="182" s="1"/>
  <c r="G179" i="182"/>
  <c r="H179" i="182" s="1"/>
  <c r="G178" i="182"/>
  <c r="H178" i="182" s="1"/>
  <c r="G177" i="182"/>
  <c r="H177" i="182" s="1"/>
  <c r="G176" i="182"/>
  <c r="H176" i="182" s="1"/>
  <c r="G175" i="182"/>
  <c r="H175" i="182" s="1"/>
  <c r="G174" i="182"/>
  <c r="H174" i="182" s="1"/>
  <c r="G173" i="182"/>
  <c r="H173" i="182" s="1"/>
  <c r="G172" i="182"/>
  <c r="H172" i="182" s="1"/>
  <c r="G171" i="182"/>
  <c r="H171" i="182" s="1"/>
  <c r="G170" i="182"/>
  <c r="H170" i="182" s="1"/>
  <c r="G169" i="182"/>
  <c r="H169" i="182" s="1"/>
  <c r="G168" i="182"/>
  <c r="H168" i="182" s="1"/>
  <c r="G167" i="182"/>
  <c r="H167" i="182" s="1"/>
  <c r="G166" i="182"/>
  <c r="H166" i="182" s="1"/>
  <c r="G165" i="182"/>
  <c r="H165" i="182" s="1"/>
  <c r="G164" i="182"/>
  <c r="H164" i="182" s="1"/>
  <c r="G163" i="182"/>
  <c r="H163" i="182" s="1"/>
  <c r="G162" i="182"/>
  <c r="H162" i="182" s="1"/>
  <c r="G161" i="182"/>
  <c r="H161" i="182" s="1"/>
  <c r="G160" i="182"/>
  <c r="H160" i="182" s="1"/>
  <c r="G159" i="182"/>
  <c r="H159" i="182" s="1"/>
  <c r="G158" i="182"/>
  <c r="H158" i="182" s="1"/>
  <c r="G157" i="182"/>
  <c r="H157" i="182" s="1"/>
  <c r="G156" i="182"/>
  <c r="H156" i="182" s="1"/>
  <c r="G155" i="182"/>
  <c r="H155" i="182" s="1"/>
  <c r="G154" i="182"/>
  <c r="H154" i="182" s="1"/>
  <c r="G153" i="182"/>
  <c r="H153" i="182" s="1"/>
  <c r="G152" i="182"/>
  <c r="H152" i="182" s="1"/>
  <c r="G151" i="182"/>
  <c r="H151" i="182" s="1"/>
  <c r="G150" i="182"/>
  <c r="H150" i="182" s="1"/>
  <c r="G149" i="182"/>
  <c r="H149" i="182" s="1"/>
  <c r="G148" i="182"/>
  <c r="H148" i="182" s="1"/>
  <c r="G147" i="182"/>
  <c r="H147" i="182" s="1"/>
  <c r="G146" i="182"/>
  <c r="H146" i="182" s="1"/>
  <c r="G145" i="182"/>
  <c r="H145" i="182" s="1"/>
  <c r="G144" i="182"/>
  <c r="H144" i="182" s="1"/>
  <c r="G143" i="182"/>
  <c r="H143" i="182" s="1"/>
  <c r="G142" i="182"/>
  <c r="H142" i="182" s="1"/>
  <c r="G141" i="182"/>
  <c r="H141" i="182" s="1"/>
  <c r="G140" i="182"/>
  <c r="H140" i="182" s="1"/>
  <c r="G139" i="182"/>
  <c r="H139" i="182" s="1"/>
  <c r="I71" i="182"/>
  <c r="G190" i="181"/>
  <c r="G189" i="181"/>
  <c r="F181" i="181"/>
  <c r="E181" i="181"/>
  <c r="D181" i="181"/>
  <c r="G180" i="181"/>
  <c r="H180" i="181" s="1"/>
  <c r="G179" i="181"/>
  <c r="H179" i="181" s="1"/>
  <c r="G178" i="181"/>
  <c r="H178" i="181" s="1"/>
  <c r="G177" i="181"/>
  <c r="H177" i="181" s="1"/>
  <c r="G176" i="181"/>
  <c r="H176" i="181" s="1"/>
  <c r="G175" i="181"/>
  <c r="H175" i="181" s="1"/>
  <c r="G174" i="181"/>
  <c r="H174" i="181" s="1"/>
  <c r="G173" i="181"/>
  <c r="H173" i="181" s="1"/>
  <c r="G172" i="181"/>
  <c r="H172" i="181" s="1"/>
  <c r="G171" i="181"/>
  <c r="H171" i="181" s="1"/>
  <c r="G170" i="181"/>
  <c r="H170" i="181" s="1"/>
  <c r="G169" i="181"/>
  <c r="H169" i="181" s="1"/>
  <c r="G168" i="181"/>
  <c r="H168" i="181" s="1"/>
  <c r="G167" i="181"/>
  <c r="H167" i="181" s="1"/>
  <c r="G166" i="181"/>
  <c r="H166" i="181" s="1"/>
  <c r="G165" i="181"/>
  <c r="H165" i="181" s="1"/>
  <c r="G164" i="181"/>
  <c r="H164" i="181" s="1"/>
  <c r="G163" i="181"/>
  <c r="H163" i="181" s="1"/>
  <c r="G162" i="181"/>
  <c r="H162" i="181" s="1"/>
  <c r="G161" i="181"/>
  <c r="H161" i="181" s="1"/>
  <c r="G160" i="181"/>
  <c r="H160" i="181" s="1"/>
  <c r="G159" i="181"/>
  <c r="H159" i="181" s="1"/>
  <c r="G158" i="181"/>
  <c r="H158" i="181" s="1"/>
  <c r="G157" i="181"/>
  <c r="H157" i="181" s="1"/>
  <c r="G156" i="181"/>
  <c r="H156" i="181" s="1"/>
  <c r="G155" i="181"/>
  <c r="H155" i="181" s="1"/>
  <c r="G154" i="181"/>
  <c r="H154" i="181" s="1"/>
  <c r="G153" i="181"/>
  <c r="H153" i="181" s="1"/>
  <c r="G152" i="181"/>
  <c r="H152" i="181" s="1"/>
  <c r="G151" i="181"/>
  <c r="H151" i="181" s="1"/>
  <c r="G150" i="181"/>
  <c r="H150" i="181" s="1"/>
  <c r="G149" i="181"/>
  <c r="H149" i="181" s="1"/>
  <c r="G148" i="181"/>
  <c r="H148" i="181" s="1"/>
  <c r="G147" i="181"/>
  <c r="H147" i="181" s="1"/>
  <c r="G146" i="181"/>
  <c r="H146" i="181" s="1"/>
  <c r="G145" i="181"/>
  <c r="H145" i="181" s="1"/>
  <c r="G144" i="181"/>
  <c r="H144" i="181" s="1"/>
  <c r="G143" i="181"/>
  <c r="H143" i="181" s="1"/>
  <c r="G142" i="181"/>
  <c r="H142" i="181" s="1"/>
  <c r="G141" i="181"/>
  <c r="H141" i="181" s="1"/>
  <c r="G140" i="181"/>
  <c r="H140" i="181" s="1"/>
  <c r="G139" i="181"/>
  <c r="H139" i="181" s="1"/>
  <c r="I71" i="181"/>
  <c r="G190" i="180"/>
  <c r="G189" i="180"/>
  <c r="F181" i="180"/>
  <c r="E181" i="180"/>
  <c r="D181" i="180"/>
  <c r="G180" i="180"/>
  <c r="H180" i="180" s="1"/>
  <c r="G179" i="180"/>
  <c r="H179" i="180" s="1"/>
  <c r="G178" i="180"/>
  <c r="H178" i="180" s="1"/>
  <c r="G177" i="180"/>
  <c r="H177" i="180" s="1"/>
  <c r="G176" i="180"/>
  <c r="H176" i="180" s="1"/>
  <c r="G175" i="180"/>
  <c r="H175" i="180" s="1"/>
  <c r="G174" i="180"/>
  <c r="H174" i="180" s="1"/>
  <c r="G173" i="180"/>
  <c r="H173" i="180" s="1"/>
  <c r="G172" i="180"/>
  <c r="H172" i="180" s="1"/>
  <c r="G171" i="180"/>
  <c r="H171" i="180" s="1"/>
  <c r="G170" i="180"/>
  <c r="H170" i="180" s="1"/>
  <c r="G169" i="180"/>
  <c r="H169" i="180" s="1"/>
  <c r="G168" i="180"/>
  <c r="H168" i="180" s="1"/>
  <c r="G167" i="180"/>
  <c r="H167" i="180" s="1"/>
  <c r="G166" i="180"/>
  <c r="H166" i="180" s="1"/>
  <c r="G165" i="180"/>
  <c r="H165" i="180" s="1"/>
  <c r="G164" i="180"/>
  <c r="H164" i="180" s="1"/>
  <c r="G163" i="180"/>
  <c r="H163" i="180" s="1"/>
  <c r="G162" i="180"/>
  <c r="H162" i="180" s="1"/>
  <c r="G161" i="180"/>
  <c r="H161" i="180" s="1"/>
  <c r="G160" i="180"/>
  <c r="H160" i="180" s="1"/>
  <c r="G159" i="180"/>
  <c r="H159" i="180" s="1"/>
  <c r="G158" i="180"/>
  <c r="H158" i="180" s="1"/>
  <c r="G157" i="180"/>
  <c r="H157" i="180" s="1"/>
  <c r="G156" i="180"/>
  <c r="H156" i="180" s="1"/>
  <c r="G155" i="180"/>
  <c r="H155" i="180" s="1"/>
  <c r="G154" i="180"/>
  <c r="H154" i="180" s="1"/>
  <c r="G153" i="180"/>
  <c r="H153" i="180" s="1"/>
  <c r="G152" i="180"/>
  <c r="H152" i="180" s="1"/>
  <c r="G151" i="180"/>
  <c r="H151" i="180" s="1"/>
  <c r="G150" i="180"/>
  <c r="H150" i="180" s="1"/>
  <c r="G149" i="180"/>
  <c r="H149" i="180" s="1"/>
  <c r="G148" i="180"/>
  <c r="H148" i="180" s="1"/>
  <c r="G147" i="180"/>
  <c r="H147" i="180" s="1"/>
  <c r="G146" i="180"/>
  <c r="H146" i="180" s="1"/>
  <c r="G145" i="180"/>
  <c r="H145" i="180" s="1"/>
  <c r="G144" i="180"/>
  <c r="H144" i="180" s="1"/>
  <c r="G143" i="180"/>
  <c r="H143" i="180" s="1"/>
  <c r="G142" i="180"/>
  <c r="H142" i="180" s="1"/>
  <c r="G141" i="180"/>
  <c r="H141" i="180" s="1"/>
  <c r="G140" i="180"/>
  <c r="H140" i="180" s="1"/>
  <c r="G139" i="180"/>
  <c r="H139" i="180" s="1"/>
  <c r="I71" i="180"/>
  <c r="G190" i="179"/>
  <c r="G189" i="179"/>
  <c r="F181" i="179"/>
  <c r="E181" i="179"/>
  <c r="D181" i="179"/>
  <c r="G180" i="179"/>
  <c r="H180" i="179" s="1"/>
  <c r="G179" i="179"/>
  <c r="H179" i="179" s="1"/>
  <c r="G178" i="179"/>
  <c r="H178" i="179" s="1"/>
  <c r="G177" i="179"/>
  <c r="H177" i="179" s="1"/>
  <c r="G176" i="179"/>
  <c r="H176" i="179" s="1"/>
  <c r="G175" i="179"/>
  <c r="H175" i="179" s="1"/>
  <c r="G174" i="179"/>
  <c r="H174" i="179" s="1"/>
  <c r="G173" i="179"/>
  <c r="H173" i="179" s="1"/>
  <c r="G172" i="179"/>
  <c r="H172" i="179" s="1"/>
  <c r="G171" i="179"/>
  <c r="H171" i="179" s="1"/>
  <c r="G170" i="179"/>
  <c r="H170" i="179" s="1"/>
  <c r="G169" i="179"/>
  <c r="H169" i="179" s="1"/>
  <c r="G168" i="179"/>
  <c r="H168" i="179" s="1"/>
  <c r="G167" i="179"/>
  <c r="H167" i="179" s="1"/>
  <c r="G166" i="179"/>
  <c r="H166" i="179" s="1"/>
  <c r="G165" i="179"/>
  <c r="H165" i="179" s="1"/>
  <c r="G164" i="179"/>
  <c r="H164" i="179" s="1"/>
  <c r="G163" i="179"/>
  <c r="H163" i="179" s="1"/>
  <c r="G162" i="179"/>
  <c r="H162" i="179" s="1"/>
  <c r="G161" i="179"/>
  <c r="H161" i="179" s="1"/>
  <c r="G160" i="179"/>
  <c r="H160" i="179" s="1"/>
  <c r="G159" i="179"/>
  <c r="H159" i="179" s="1"/>
  <c r="G158" i="179"/>
  <c r="H158" i="179" s="1"/>
  <c r="G157" i="179"/>
  <c r="H157" i="179" s="1"/>
  <c r="G156" i="179"/>
  <c r="H156" i="179" s="1"/>
  <c r="G155" i="179"/>
  <c r="H155" i="179" s="1"/>
  <c r="G154" i="179"/>
  <c r="H154" i="179" s="1"/>
  <c r="G153" i="179"/>
  <c r="H153" i="179" s="1"/>
  <c r="G152" i="179"/>
  <c r="H152" i="179" s="1"/>
  <c r="G151" i="179"/>
  <c r="H151" i="179" s="1"/>
  <c r="G150" i="179"/>
  <c r="H150" i="179" s="1"/>
  <c r="G149" i="179"/>
  <c r="H149" i="179" s="1"/>
  <c r="G148" i="179"/>
  <c r="H148" i="179" s="1"/>
  <c r="G147" i="179"/>
  <c r="H147" i="179" s="1"/>
  <c r="G146" i="179"/>
  <c r="H146" i="179" s="1"/>
  <c r="G145" i="179"/>
  <c r="H145" i="179" s="1"/>
  <c r="G144" i="179"/>
  <c r="H144" i="179" s="1"/>
  <c r="G143" i="179"/>
  <c r="H143" i="179" s="1"/>
  <c r="G142" i="179"/>
  <c r="H142" i="179" s="1"/>
  <c r="G141" i="179"/>
  <c r="H141" i="179" s="1"/>
  <c r="G140" i="179"/>
  <c r="H140" i="179" s="1"/>
  <c r="G139" i="179"/>
  <c r="H139" i="179" s="1"/>
  <c r="I71" i="179"/>
  <c r="G190" i="178"/>
  <c r="G189" i="178"/>
  <c r="F181" i="178"/>
  <c r="E181" i="178"/>
  <c r="D181" i="178"/>
  <c r="G180" i="178"/>
  <c r="H180" i="178" s="1"/>
  <c r="G179" i="178"/>
  <c r="H179" i="178" s="1"/>
  <c r="G178" i="178"/>
  <c r="H178" i="178" s="1"/>
  <c r="G177" i="178"/>
  <c r="H177" i="178" s="1"/>
  <c r="G176" i="178"/>
  <c r="H176" i="178" s="1"/>
  <c r="G175" i="178"/>
  <c r="H175" i="178" s="1"/>
  <c r="G174" i="178"/>
  <c r="H174" i="178" s="1"/>
  <c r="G173" i="178"/>
  <c r="H173" i="178" s="1"/>
  <c r="G172" i="178"/>
  <c r="H172" i="178" s="1"/>
  <c r="G171" i="178"/>
  <c r="H171" i="178" s="1"/>
  <c r="G170" i="178"/>
  <c r="H170" i="178" s="1"/>
  <c r="G169" i="178"/>
  <c r="H169" i="178" s="1"/>
  <c r="G168" i="178"/>
  <c r="H168" i="178" s="1"/>
  <c r="G167" i="178"/>
  <c r="H167" i="178" s="1"/>
  <c r="G166" i="178"/>
  <c r="H166" i="178" s="1"/>
  <c r="G165" i="178"/>
  <c r="H165" i="178" s="1"/>
  <c r="G164" i="178"/>
  <c r="H164" i="178" s="1"/>
  <c r="G163" i="178"/>
  <c r="H163" i="178" s="1"/>
  <c r="G162" i="178"/>
  <c r="H162" i="178" s="1"/>
  <c r="G161" i="178"/>
  <c r="H161" i="178" s="1"/>
  <c r="G160" i="178"/>
  <c r="H160" i="178" s="1"/>
  <c r="G159" i="178"/>
  <c r="H159" i="178" s="1"/>
  <c r="G158" i="178"/>
  <c r="H158" i="178" s="1"/>
  <c r="G157" i="178"/>
  <c r="H157" i="178" s="1"/>
  <c r="G156" i="178"/>
  <c r="H156" i="178" s="1"/>
  <c r="G155" i="178"/>
  <c r="H155" i="178" s="1"/>
  <c r="G154" i="178"/>
  <c r="H154" i="178" s="1"/>
  <c r="G153" i="178"/>
  <c r="H153" i="178" s="1"/>
  <c r="G152" i="178"/>
  <c r="H152" i="178" s="1"/>
  <c r="G151" i="178"/>
  <c r="H151" i="178" s="1"/>
  <c r="G150" i="178"/>
  <c r="H150" i="178" s="1"/>
  <c r="G149" i="178"/>
  <c r="H149" i="178" s="1"/>
  <c r="G148" i="178"/>
  <c r="H148" i="178" s="1"/>
  <c r="G147" i="178"/>
  <c r="H147" i="178" s="1"/>
  <c r="G146" i="178"/>
  <c r="H146" i="178" s="1"/>
  <c r="G145" i="178"/>
  <c r="H145" i="178" s="1"/>
  <c r="G144" i="178"/>
  <c r="H144" i="178" s="1"/>
  <c r="G143" i="178"/>
  <c r="H143" i="178" s="1"/>
  <c r="G142" i="178"/>
  <c r="H142" i="178" s="1"/>
  <c r="G141" i="178"/>
  <c r="H141" i="178" s="1"/>
  <c r="G140" i="178"/>
  <c r="H140" i="178" s="1"/>
  <c r="G139" i="178"/>
  <c r="H139" i="178" s="1"/>
  <c r="I71" i="178"/>
  <c r="G190" i="177"/>
  <c r="G189" i="177"/>
  <c r="F181" i="177"/>
  <c r="E181" i="177"/>
  <c r="D181" i="177"/>
  <c r="G180" i="177"/>
  <c r="H180" i="177" s="1"/>
  <c r="G179" i="177"/>
  <c r="H179" i="177" s="1"/>
  <c r="G178" i="177"/>
  <c r="H178" i="177" s="1"/>
  <c r="G177" i="177"/>
  <c r="H177" i="177" s="1"/>
  <c r="G176" i="177"/>
  <c r="H176" i="177" s="1"/>
  <c r="G175" i="177"/>
  <c r="H175" i="177" s="1"/>
  <c r="G174" i="177"/>
  <c r="H174" i="177" s="1"/>
  <c r="G173" i="177"/>
  <c r="H173" i="177" s="1"/>
  <c r="G172" i="177"/>
  <c r="H172" i="177" s="1"/>
  <c r="G171" i="177"/>
  <c r="H171" i="177" s="1"/>
  <c r="G170" i="177"/>
  <c r="H170" i="177" s="1"/>
  <c r="G169" i="177"/>
  <c r="H169" i="177" s="1"/>
  <c r="G168" i="177"/>
  <c r="H168" i="177" s="1"/>
  <c r="G167" i="177"/>
  <c r="H167" i="177" s="1"/>
  <c r="G166" i="177"/>
  <c r="H166" i="177" s="1"/>
  <c r="G165" i="177"/>
  <c r="H165" i="177" s="1"/>
  <c r="G164" i="177"/>
  <c r="H164" i="177" s="1"/>
  <c r="G163" i="177"/>
  <c r="H163" i="177" s="1"/>
  <c r="G162" i="177"/>
  <c r="H162" i="177" s="1"/>
  <c r="G161" i="177"/>
  <c r="H161" i="177" s="1"/>
  <c r="G160" i="177"/>
  <c r="H160" i="177" s="1"/>
  <c r="G159" i="177"/>
  <c r="H159" i="177" s="1"/>
  <c r="G158" i="177"/>
  <c r="H158" i="177" s="1"/>
  <c r="G157" i="177"/>
  <c r="H157" i="177" s="1"/>
  <c r="G156" i="177"/>
  <c r="H156" i="177" s="1"/>
  <c r="G155" i="177"/>
  <c r="H155" i="177" s="1"/>
  <c r="G154" i="177"/>
  <c r="H154" i="177" s="1"/>
  <c r="G153" i="177"/>
  <c r="H153" i="177" s="1"/>
  <c r="G152" i="177"/>
  <c r="H152" i="177" s="1"/>
  <c r="G151" i="177"/>
  <c r="H151" i="177" s="1"/>
  <c r="G150" i="177"/>
  <c r="H150" i="177" s="1"/>
  <c r="G149" i="177"/>
  <c r="H149" i="177" s="1"/>
  <c r="G148" i="177"/>
  <c r="H148" i="177" s="1"/>
  <c r="G147" i="177"/>
  <c r="H147" i="177" s="1"/>
  <c r="G146" i="177"/>
  <c r="H146" i="177" s="1"/>
  <c r="G145" i="177"/>
  <c r="H145" i="177" s="1"/>
  <c r="G144" i="177"/>
  <c r="H144" i="177" s="1"/>
  <c r="G143" i="177"/>
  <c r="H143" i="177" s="1"/>
  <c r="G142" i="177"/>
  <c r="H142" i="177" s="1"/>
  <c r="G141" i="177"/>
  <c r="H141" i="177" s="1"/>
  <c r="G140" i="177"/>
  <c r="H140" i="177" s="1"/>
  <c r="G139" i="177"/>
  <c r="H139" i="177" s="1"/>
  <c r="I71" i="177"/>
  <c r="G190" i="176"/>
  <c r="G189" i="176"/>
  <c r="F181" i="176"/>
  <c r="E181" i="176"/>
  <c r="D181" i="176"/>
  <c r="G180" i="176"/>
  <c r="H180" i="176" s="1"/>
  <c r="G179" i="176"/>
  <c r="H179" i="176" s="1"/>
  <c r="G178" i="176"/>
  <c r="H178" i="176" s="1"/>
  <c r="G177" i="176"/>
  <c r="H177" i="176" s="1"/>
  <c r="G176" i="176"/>
  <c r="H176" i="176" s="1"/>
  <c r="G175" i="176"/>
  <c r="H175" i="176" s="1"/>
  <c r="G174" i="176"/>
  <c r="H174" i="176" s="1"/>
  <c r="G173" i="176"/>
  <c r="H173" i="176" s="1"/>
  <c r="G172" i="176"/>
  <c r="H172" i="176" s="1"/>
  <c r="G171" i="176"/>
  <c r="H171" i="176" s="1"/>
  <c r="G170" i="176"/>
  <c r="H170" i="176" s="1"/>
  <c r="G169" i="176"/>
  <c r="H169" i="176" s="1"/>
  <c r="G168" i="176"/>
  <c r="H168" i="176" s="1"/>
  <c r="G167" i="176"/>
  <c r="H167" i="176" s="1"/>
  <c r="G166" i="176"/>
  <c r="H166" i="176" s="1"/>
  <c r="G165" i="176"/>
  <c r="H165" i="176" s="1"/>
  <c r="G164" i="176"/>
  <c r="H164" i="176" s="1"/>
  <c r="G163" i="176"/>
  <c r="H163" i="176" s="1"/>
  <c r="G162" i="176"/>
  <c r="H162" i="176" s="1"/>
  <c r="G161" i="176"/>
  <c r="H161" i="176" s="1"/>
  <c r="G160" i="176"/>
  <c r="H160" i="176" s="1"/>
  <c r="G159" i="176"/>
  <c r="H159" i="176" s="1"/>
  <c r="G158" i="176"/>
  <c r="H158" i="176" s="1"/>
  <c r="G157" i="176"/>
  <c r="H157" i="176" s="1"/>
  <c r="G156" i="176"/>
  <c r="H156" i="176" s="1"/>
  <c r="G155" i="176"/>
  <c r="H155" i="176" s="1"/>
  <c r="G154" i="176"/>
  <c r="H154" i="176" s="1"/>
  <c r="G153" i="176"/>
  <c r="H153" i="176" s="1"/>
  <c r="G152" i="176"/>
  <c r="H152" i="176" s="1"/>
  <c r="G151" i="176"/>
  <c r="H151" i="176" s="1"/>
  <c r="G150" i="176"/>
  <c r="H150" i="176" s="1"/>
  <c r="G149" i="176"/>
  <c r="H149" i="176" s="1"/>
  <c r="G148" i="176"/>
  <c r="H148" i="176" s="1"/>
  <c r="G147" i="176"/>
  <c r="H147" i="176" s="1"/>
  <c r="G146" i="176"/>
  <c r="H146" i="176" s="1"/>
  <c r="G145" i="176"/>
  <c r="H145" i="176" s="1"/>
  <c r="G144" i="176"/>
  <c r="H144" i="176" s="1"/>
  <c r="G143" i="176"/>
  <c r="H143" i="176" s="1"/>
  <c r="G142" i="176"/>
  <c r="H142" i="176" s="1"/>
  <c r="G141" i="176"/>
  <c r="H141" i="176" s="1"/>
  <c r="G140" i="176"/>
  <c r="H140" i="176" s="1"/>
  <c r="G139" i="176"/>
  <c r="H139" i="176" s="1"/>
  <c r="I71" i="176"/>
  <c r="G190" i="175"/>
  <c r="G189" i="175"/>
  <c r="F181" i="175"/>
  <c r="E181" i="175"/>
  <c r="D181" i="175"/>
  <c r="G180" i="175"/>
  <c r="H180" i="175" s="1"/>
  <c r="G179" i="175"/>
  <c r="H179" i="175" s="1"/>
  <c r="G178" i="175"/>
  <c r="H178" i="175" s="1"/>
  <c r="G177" i="175"/>
  <c r="H177" i="175" s="1"/>
  <c r="G176" i="175"/>
  <c r="H176" i="175" s="1"/>
  <c r="G175" i="175"/>
  <c r="H175" i="175" s="1"/>
  <c r="G174" i="175"/>
  <c r="H174" i="175" s="1"/>
  <c r="G173" i="175"/>
  <c r="H173" i="175" s="1"/>
  <c r="G172" i="175"/>
  <c r="H172" i="175" s="1"/>
  <c r="G171" i="175"/>
  <c r="H171" i="175" s="1"/>
  <c r="G170" i="175"/>
  <c r="H170" i="175" s="1"/>
  <c r="G169" i="175"/>
  <c r="H169" i="175" s="1"/>
  <c r="G168" i="175"/>
  <c r="H168" i="175" s="1"/>
  <c r="G167" i="175"/>
  <c r="H167" i="175" s="1"/>
  <c r="G166" i="175"/>
  <c r="H166" i="175" s="1"/>
  <c r="G165" i="175"/>
  <c r="H165" i="175" s="1"/>
  <c r="G164" i="175"/>
  <c r="H164" i="175" s="1"/>
  <c r="G163" i="175"/>
  <c r="H163" i="175" s="1"/>
  <c r="G162" i="175"/>
  <c r="H162" i="175" s="1"/>
  <c r="G161" i="175"/>
  <c r="H161" i="175" s="1"/>
  <c r="G160" i="175"/>
  <c r="H160" i="175" s="1"/>
  <c r="G159" i="175"/>
  <c r="H159" i="175" s="1"/>
  <c r="G158" i="175"/>
  <c r="H158" i="175" s="1"/>
  <c r="G157" i="175"/>
  <c r="H157" i="175" s="1"/>
  <c r="G156" i="175"/>
  <c r="H156" i="175" s="1"/>
  <c r="G155" i="175"/>
  <c r="H155" i="175" s="1"/>
  <c r="G154" i="175"/>
  <c r="H154" i="175" s="1"/>
  <c r="G153" i="175"/>
  <c r="H153" i="175" s="1"/>
  <c r="G152" i="175"/>
  <c r="H152" i="175" s="1"/>
  <c r="G151" i="175"/>
  <c r="H151" i="175" s="1"/>
  <c r="G150" i="175"/>
  <c r="H150" i="175" s="1"/>
  <c r="G149" i="175"/>
  <c r="H149" i="175" s="1"/>
  <c r="G148" i="175"/>
  <c r="H148" i="175" s="1"/>
  <c r="G147" i="175"/>
  <c r="H147" i="175" s="1"/>
  <c r="G146" i="175"/>
  <c r="H146" i="175" s="1"/>
  <c r="G145" i="175"/>
  <c r="H145" i="175" s="1"/>
  <c r="G144" i="175"/>
  <c r="H144" i="175" s="1"/>
  <c r="G143" i="175"/>
  <c r="H143" i="175" s="1"/>
  <c r="G142" i="175"/>
  <c r="H142" i="175" s="1"/>
  <c r="G141" i="175"/>
  <c r="H141" i="175" s="1"/>
  <c r="G140" i="175"/>
  <c r="H140" i="175" s="1"/>
  <c r="G139" i="175"/>
  <c r="H139" i="175" s="1"/>
  <c r="I71" i="175"/>
  <c r="G190" i="174"/>
  <c r="G189" i="174"/>
  <c r="F181" i="174"/>
  <c r="E181" i="174"/>
  <c r="D181" i="174"/>
  <c r="G180" i="174"/>
  <c r="H180" i="174" s="1"/>
  <c r="G179" i="174"/>
  <c r="H179" i="174" s="1"/>
  <c r="G178" i="174"/>
  <c r="H178" i="174" s="1"/>
  <c r="G177" i="174"/>
  <c r="H177" i="174" s="1"/>
  <c r="G176" i="174"/>
  <c r="H176" i="174" s="1"/>
  <c r="G175" i="174"/>
  <c r="H175" i="174" s="1"/>
  <c r="G174" i="174"/>
  <c r="H174" i="174" s="1"/>
  <c r="G173" i="174"/>
  <c r="H173" i="174" s="1"/>
  <c r="G172" i="174"/>
  <c r="H172" i="174" s="1"/>
  <c r="G171" i="174"/>
  <c r="H171" i="174" s="1"/>
  <c r="G170" i="174"/>
  <c r="H170" i="174" s="1"/>
  <c r="G169" i="174"/>
  <c r="H169" i="174" s="1"/>
  <c r="G168" i="174"/>
  <c r="H168" i="174" s="1"/>
  <c r="G167" i="174"/>
  <c r="H167" i="174" s="1"/>
  <c r="G166" i="174"/>
  <c r="H166" i="174" s="1"/>
  <c r="G165" i="174"/>
  <c r="H165" i="174" s="1"/>
  <c r="G164" i="174"/>
  <c r="H164" i="174" s="1"/>
  <c r="G163" i="174"/>
  <c r="H163" i="174" s="1"/>
  <c r="G162" i="174"/>
  <c r="H162" i="174" s="1"/>
  <c r="G161" i="174"/>
  <c r="H161" i="174" s="1"/>
  <c r="G160" i="174"/>
  <c r="H160" i="174" s="1"/>
  <c r="G159" i="174"/>
  <c r="H159" i="174" s="1"/>
  <c r="G158" i="174"/>
  <c r="H158" i="174" s="1"/>
  <c r="G157" i="174"/>
  <c r="H157" i="174" s="1"/>
  <c r="G156" i="174"/>
  <c r="H156" i="174" s="1"/>
  <c r="G155" i="174"/>
  <c r="H155" i="174" s="1"/>
  <c r="G154" i="174"/>
  <c r="H154" i="174" s="1"/>
  <c r="G153" i="174"/>
  <c r="H153" i="174" s="1"/>
  <c r="G152" i="174"/>
  <c r="H152" i="174" s="1"/>
  <c r="G151" i="174"/>
  <c r="H151" i="174" s="1"/>
  <c r="G150" i="174"/>
  <c r="H150" i="174" s="1"/>
  <c r="G149" i="174"/>
  <c r="H149" i="174" s="1"/>
  <c r="G148" i="174"/>
  <c r="H148" i="174" s="1"/>
  <c r="G147" i="174"/>
  <c r="H147" i="174" s="1"/>
  <c r="G146" i="174"/>
  <c r="H146" i="174" s="1"/>
  <c r="G145" i="174"/>
  <c r="H145" i="174" s="1"/>
  <c r="G144" i="174"/>
  <c r="H144" i="174" s="1"/>
  <c r="G143" i="174"/>
  <c r="H143" i="174" s="1"/>
  <c r="G142" i="174"/>
  <c r="H142" i="174" s="1"/>
  <c r="G141" i="174"/>
  <c r="H141" i="174" s="1"/>
  <c r="G140" i="174"/>
  <c r="H140" i="174" s="1"/>
  <c r="G139" i="174"/>
  <c r="H139" i="174" s="1"/>
  <c r="I71" i="174"/>
  <c r="G190" i="173"/>
  <c r="G189" i="173"/>
  <c r="F181" i="173"/>
  <c r="E181" i="173"/>
  <c r="D181" i="173"/>
  <c r="G180" i="173"/>
  <c r="H180" i="173" s="1"/>
  <c r="G179" i="173"/>
  <c r="H179" i="173" s="1"/>
  <c r="G178" i="173"/>
  <c r="H178" i="173" s="1"/>
  <c r="G177" i="173"/>
  <c r="H177" i="173" s="1"/>
  <c r="G176" i="173"/>
  <c r="H176" i="173" s="1"/>
  <c r="G175" i="173"/>
  <c r="H175" i="173" s="1"/>
  <c r="G174" i="173"/>
  <c r="H174" i="173" s="1"/>
  <c r="G173" i="173"/>
  <c r="H173" i="173" s="1"/>
  <c r="G172" i="173"/>
  <c r="H172" i="173" s="1"/>
  <c r="G171" i="173"/>
  <c r="H171" i="173" s="1"/>
  <c r="G170" i="173"/>
  <c r="H170" i="173" s="1"/>
  <c r="G169" i="173"/>
  <c r="H169" i="173" s="1"/>
  <c r="G168" i="173"/>
  <c r="H168" i="173" s="1"/>
  <c r="G167" i="173"/>
  <c r="H167" i="173" s="1"/>
  <c r="G166" i="173"/>
  <c r="H166" i="173" s="1"/>
  <c r="G165" i="173"/>
  <c r="H165" i="173" s="1"/>
  <c r="G164" i="173"/>
  <c r="H164" i="173" s="1"/>
  <c r="G163" i="173"/>
  <c r="H163" i="173" s="1"/>
  <c r="G162" i="173"/>
  <c r="H162" i="173" s="1"/>
  <c r="G161" i="173"/>
  <c r="H161" i="173" s="1"/>
  <c r="G160" i="173"/>
  <c r="H160" i="173" s="1"/>
  <c r="G159" i="173"/>
  <c r="H159" i="173" s="1"/>
  <c r="G158" i="173"/>
  <c r="H158" i="173" s="1"/>
  <c r="G157" i="173"/>
  <c r="H157" i="173" s="1"/>
  <c r="G156" i="173"/>
  <c r="H156" i="173" s="1"/>
  <c r="G155" i="173"/>
  <c r="H155" i="173" s="1"/>
  <c r="G154" i="173"/>
  <c r="H154" i="173" s="1"/>
  <c r="G153" i="173"/>
  <c r="H153" i="173" s="1"/>
  <c r="G152" i="173"/>
  <c r="H152" i="173" s="1"/>
  <c r="G151" i="173"/>
  <c r="H151" i="173" s="1"/>
  <c r="G150" i="173"/>
  <c r="H150" i="173" s="1"/>
  <c r="G149" i="173"/>
  <c r="H149" i="173" s="1"/>
  <c r="G148" i="173"/>
  <c r="H148" i="173" s="1"/>
  <c r="G147" i="173"/>
  <c r="H147" i="173" s="1"/>
  <c r="G146" i="173"/>
  <c r="H146" i="173" s="1"/>
  <c r="G145" i="173"/>
  <c r="H145" i="173" s="1"/>
  <c r="G144" i="173"/>
  <c r="H144" i="173" s="1"/>
  <c r="G143" i="173"/>
  <c r="H143" i="173" s="1"/>
  <c r="G142" i="173"/>
  <c r="H142" i="173" s="1"/>
  <c r="G141" i="173"/>
  <c r="H141" i="173" s="1"/>
  <c r="G140" i="173"/>
  <c r="H140" i="173" s="1"/>
  <c r="G139" i="173"/>
  <c r="H139" i="173" s="1"/>
  <c r="I71" i="173"/>
  <c r="G190" i="172"/>
  <c r="G189" i="172"/>
  <c r="F181" i="172"/>
  <c r="E181" i="172"/>
  <c r="D181" i="172"/>
  <c r="G180" i="172"/>
  <c r="H180" i="172" s="1"/>
  <c r="G179" i="172"/>
  <c r="H179" i="172" s="1"/>
  <c r="G178" i="172"/>
  <c r="H178" i="172" s="1"/>
  <c r="G177" i="172"/>
  <c r="H177" i="172" s="1"/>
  <c r="G176" i="172"/>
  <c r="H176" i="172" s="1"/>
  <c r="G175" i="172"/>
  <c r="H175" i="172" s="1"/>
  <c r="G174" i="172"/>
  <c r="H174" i="172" s="1"/>
  <c r="G173" i="172"/>
  <c r="H173" i="172" s="1"/>
  <c r="G172" i="172"/>
  <c r="H172" i="172" s="1"/>
  <c r="G171" i="172"/>
  <c r="H171" i="172" s="1"/>
  <c r="G170" i="172"/>
  <c r="H170" i="172" s="1"/>
  <c r="G169" i="172"/>
  <c r="H169" i="172" s="1"/>
  <c r="G168" i="172"/>
  <c r="H168" i="172" s="1"/>
  <c r="G167" i="172"/>
  <c r="H167" i="172" s="1"/>
  <c r="G166" i="172"/>
  <c r="H166" i="172" s="1"/>
  <c r="G165" i="172"/>
  <c r="H165" i="172" s="1"/>
  <c r="G164" i="172"/>
  <c r="H164" i="172" s="1"/>
  <c r="G163" i="172"/>
  <c r="H163" i="172" s="1"/>
  <c r="G162" i="172"/>
  <c r="H162" i="172" s="1"/>
  <c r="G161" i="172"/>
  <c r="H161" i="172" s="1"/>
  <c r="G160" i="172"/>
  <c r="H160" i="172" s="1"/>
  <c r="G159" i="172"/>
  <c r="H159" i="172" s="1"/>
  <c r="G158" i="172"/>
  <c r="H158" i="172" s="1"/>
  <c r="G157" i="172"/>
  <c r="H157" i="172" s="1"/>
  <c r="G156" i="172"/>
  <c r="H156" i="172" s="1"/>
  <c r="G155" i="172"/>
  <c r="H155" i="172" s="1"/>
  <c r="G154" i="172"/>
  <c r="H154" i="172" s="1"/>
  <c r="G153" i="172"/>
  <c r="H153" i="172" s="1"/>
  <c r="G152" i="172"/>
  <c r="H152" i="172" s="1"/>
  <c r="G151" i="172"/>
  <c r="H151" i="172" s="1"/>
  <c r="G150" i="172"/>
  <c r="H150" i="172" s="1"/>
  <c r="G149" i="172"/>
  <c r="H149" i="172" s="1"/>
  <c r="G148" i="172"/>
  <c r="H148" i="172" s="1"/>
  <c r="G147" i="172"/>
  <c r="H147" i="172" s="1"/>
  <c r="G146" i="172"/>
  <c r="H146" i="172" s="1"/>
  <c r="G145" i="172"/>
  <c r="H145" i="172" s="1"/>
  <c r="G144" i="172"/>
  <c r="H144" i="172" s="1"/>
  <c r="G143" i="172"/>
  <c r="H143" i="172" s="1"/>
  <c r="G142" i="172"/>
  <c r="H142" i="172" s="1"/>
  <c r="G141" i="172"/>
  <c r="H141" i="172" s="1"/>
  <c r="G140" i="172"/>
  <c r="H140" i="172" s="1"/>
  <c r="G139" i="172"/>
  <c r="H139" i="172" s="1"/>
  <c r="I71" i="172"/>
  <c r="G190" i="171"/>
  <c r="G189" i="171"/>
  <c r="F181" i="171"/>
  <c r="E181" i="171"/>
  <c r="D181" i="171"/>
  <c r="G180" i="171"/>
  <c r="H180" i="171" s="1"/>
  <c r="G179" i="171"/>
  <c r="H179" i="171" s="1"/>
  <c r="G178" i="171"/>
  <c r="H178" i="171" s="1"/>
  <c r="G177" i="171"/>
  <c r="H177" i="171" s="1"/>
  <c r="G176" i="171"/>
  <c r="H176" i="171" s="1"/>
  <c r="G175" i="171"/>
  <c r="H175" i="171" s="1"/>
  <c r="G174" i="171"/>
  <c r="H174" i="171" s="1"/>
  <c r="G173" i="171"/>
  <c r="H173" i="171" s="1"/>
  <c r="G172" i="171"/>
  <c r="H172" i="171" s="1"/>
  <c r="G171" i="171"/>
  <c r="H171" i="171" s="1"/>
  <c r="G170" i="171"/>
  <c r="H170" i="171" s="1"/>
  <c r="G169" i="171"/>
  <c r="H169" i="171" s="1"/>
  <c r="G168" i="171"/>
  <c r="H168" i="171" s="1"/>
  <c r="G167" i="171"/>
  <c r="H167" i="171" s="1"/>
  <c r="G166" i="171"/>
  <c r="H166" i="171" s="1"/>
  <c r="G165" i="171"/>
  <c r="H165" i="171" s="1"/>
  <c r="G164" i="171"/>
  <c r="H164" i="171" s="1"/>
  <c r="G163" i="171"/>
  <c r="H163" i="171" s="1"/>
  <c r="G162" i="171"/>
  <c r="H162" i="171" s="1"/>
  <c r="G161" i="171"/>
  <c r="H161" i="171" s="1"/>
  <c r="G160" i="171"/>
  <c r="H160" i="171" s="1"/>
  <c r="G159" i="171"/>
  <c r="H159" i="171" s="1"/>
  <c r="G158" i="171"/>
  <c r="H158" i="171" s="1"/>
  <c r="G157" i="171"/>
  <c r="H157" i="171" s="1"/>
  <c r="G156" i="171"/>
  <c r="H156" i="171" s="1"/>
  <c r="G155" i="171"/>
  <c r="H155" i="171" s="1"/>
  <c r="G154" i="171"/>
  <c r="H154" i="171" s="1"/>
  <c r="G153" i="171"/>
  <c r="H153" i="171" s="1"/>
  <c r="G152" i="171"/>
  <c r="H152" i="171" s="1"/>
  <c r="G151" i="171"/>
  <c r="H151" i="171" s="1"/>
  <c r="G150" i="171"/>
  <c r="H150" i="171" s="1"/>
  <c r="G149" i="171"/>
  <c r="H149" i="171" s="1"/>
  <c r="G148" i="171"/>
  <c r="H148" i="171" s="1"/>
  <c r="G147" i="171"/>
  <c r="H147" i="171" s="1"/>
  <c r="G146" i="171"/>
  <c r="H146" i="171" s="1"/>
  <c r="G145" i="171"/>
  <c r="H145" i="171" s="1"/>
  <c r="G144" i="171"/>
  <c r="H144" i="171" s="1"/>
  <c r="G143" i="171"/>
  <c r="H143" i="171" s="1"/>
  <c r="G142" i="171"/>
  <c r="H142" i="171" s="1"/>
  <c r="G141" i="171"/>
  <c r="H141" i="171" s="1"/>
  <c r="G140" i="171"/>
  <c r="H140" i="171" s="1"/>
  <c r="G139" i="171"/>
  <c r="H139" i="171" s="1"/>
  <c r="I71" i="171"/>
  <c r="G190" i="170"/>
  <c r="G189" i="170"/>
  <c r="F181" i="170"/>
  <c r="E181" i="170"/>
  <c r="D181" i="170"/>
  <c r="G180" i="170"/>
  <c r="H180" i="170" s="1"/>
  <c r="G179" i="170"/>
  <c r="H179" i="170" s="1"/>
  <c r="G178" i="170"/>
  <c r="H178" i="170" s="1"/>
  <c r="G177" i="170"/>
  <c r="H177" i="170" s="1"/>
  <c r="G176" i="170"/>
  <c r="H176" i="170" s="1"/>
  <c r="G175" i="170"/>
  <c r="H175" i="170" s="1"/>
  <c r="G174" i="170"/>
  <c r="H174" i="170" s="1"/>
  <c r="G173" i="170"/>
  <c r="H173" i="170" s="1"/>
  <c r="G172" i="170"/>
  <c r="H172" i="170" s="1"/>
  <c r="G171" i="170"/>
  <c r="H171" i="170" s="1"/>
  <c r="G170" i="170"/>
  <c r="H170" i="170" s="1"/>
  <c r="G169" i="170"/>
  <c r="H169" i="170" s="1"/>
  <c r="G168" i="170"/>
  <c r="H168" i="170" s="1"/>
  <c r="G167" i="170"/>
  <c r="H167" i="170" s="1"/>
  <c r="G166" i="170"/>
  <c r="H166" i="170" s="1"/>
  <c r="G165" i="170"/>
  <c r="H165" i="170" s="1"/>
  <c r="G164" i="170"/>
  <c r="H164" i="170" s="1"/>
  <c r="G163" i="170"/>
  <c r="H163" i="170" s="1"/>
  <c r="G162" i="170"/>
  <c r="H162" i="170" s="1"/>
  <c r="G161" i="170"/>
  <c r="H161" i="170" s="1"/>
  <c r="G160" i="170"/>
  <c r="H160" i="170" s="1"/>
  <c r="G159" i="170"/>
  <c r="H159" i="170" s="1"/>
  <c r="G158" i="170"/>
  <c r="H158" i="170" s="1"/>
  <c r="G157" i="170"/>
  <c r="H157" i="170" s="1"/>
  <c r="G156" i="170"/>
  <c r="H156" i="170" s="1"/>
  <c r="G155" i="170"/>
  <c r="H155" i="170" s="1"/>
  <c r="G154" i="170"/>
  <c r="H154" i="170" s="1"/>
  <c r="G153" i="170"/>
  <c r="H153" i="170" s="1"/>
  <c r="G152" i="170"/>
  <c r="H152" i="170" s="1"/>
  <c r="G151" i="170"/>
  <c r="H151" i="170" s="1"/>
  <c r="G150" i="170"/>
  <c r="H150" i="170" s="1"/>
  <c r="G149" i="170"/>
  <c r="H149" i="170" s="1"/>
  <c r="G148" i="170"/>
  <c r="H148" i="170" s="1"/>
  <c r="G147" i="170"/>
  <c r="H147" i="170" s="1"/>
  <c r="G146" i="170"/>
  <c r="H146" i="170" s="1"/>
  <c r="G145" i="170"/>
  <c r="H145" i="170" s="1"/>
  <c r="G144" i="170"/>
  <c r="H144" i="170" s="1"/>
  <c r="G143" i="170"/>
  <c r="H143" i="170" s="1"/>
  <c r="G142" i="170"/>
  <c r="H142" i="170" s="1"/>
  <c r="G141" i="170"/>
  <c r="H141" i="170" s="1"/>
  <c r="G140" i="170"/>
  <c r="H140" i="170" s="1"/>
  <c r="G139" i="170"/>
  <c r="H139" i="170" s="1"/>
  <c r="I71" i="170"/>
  <c r="G190" i="169"/>
  <c r="G189" i="169"/>
  <c r="F181" i="169"/>
  <c r="E181" i="169"/>
  <c r="D181" i="169"/>
  <c r="G180" i="169"/>
  <c r="H180" i="169" s="1"/>
  <c r="G179" i="169"/>
  <c r="H179" i="169" s="1"/>
  <c r="G178" i="169"/>
  <c r="H178" i="169" s="1"/>
  <c r="G177" i="169"/>
  <c r="H177" i="169" s="1"/>
  <c r="G176" i="169"/>
  <c r="H176" i="169" s="1"/>
  <c r="G175" i="169"/>
  <c r="H175" i="169" s="1"/>
  <c r="G174" i="169"/>
  <c r="H174" i="169" s="1"/>
  <c r="G173" i="169"/>
  <c r="H173" i="169" s="1"/>
  <c r="G172" i="169"/>
  <c r="H172" i="169" s="1"/>
  <c r="G171" i="169"/>
  <c r="H171" i="169" s="1"/>
  <c r="G170" i="169"/>
  <c r="H170" i="169" s="1"/>
  <c r="G169" i="169"/>
  <c r="H169" i="169" s="1"/>
  <c r="G168" i="169"/>
  <c r="H168" i="169" s="1"/>
  <c r="G167" i="169"/>
  <c r="H167" i="169" s="1"/>
  <c r="G166" i="169"/>
  <c r="H166" i="169" s="1"/>
  <c r="G165" i="169"/>
  <c r="H165" i="169" s="1"/>
  <c r="G164" i="169"/>
  <c r="H164" i="169" s="1"/>
  <c r="G163" i="169"/>
  <c r="H163" i="169" s="1"/>
  <c r="G162" i="169"/>
  <c r="H162" i="169" s="1"/>
  <c r="G161" i="169"/>
  <c r="H161" i="169" s="1"/>
  <c r="G160" i="169"/>
  <c r="H160" i="169" s="1"/>
  <c r="G159" i="169"/>
  <c r="H159" i="169" s="1"/>
  <c r="G158" i="169"/>
  <c r="H158" i="169" s="1"/>
  <c r="G157" i="169"/>
  <c r="H157" i="169" s="1"/>
  <c r="G156" i="169"/>
  <c r="H156" i="169" s="1"/>
  <c r="G155" i="169"/>
  <c r="H155" i="169" s="1"/>
  <c r="G154" i="169"/>
  <c r="H154" i="169" s="1"/>
  <c r="G153" i="169"/>
  <c r="H153" i="169" s="1"/>
  <c r="G152" i="169"/>
  <c r="H152" i="169" s="1"/>
  <c r="G151" i="169"/>
  <c r="H151" i="169" s="1"/>
  <c r="G150" i="169"/>
  <c r="H150" i="169" s="1"/>
  <c r="G149" i="169"/>
  <c r="H149" i="169" s="1"/>
  <c r="G148" i="169"/>
  <c r="H148" i="169" s="1"/>
  <c r="G147" i="169"/>
  <c r="H147" i="169" s="1"/>
  <c r="G146" i="169"/>
  <c r="H146" i="169" s="1"/>
  <c r="G145" i="169"/>
  <c r="H145" i="169" s="1"/>
  <c r="G144" i="169"/>
  <c r="H144" i="169" s="1"/>
  <c r="G143" i="169"/>
  <c r="H143" i="169" s="1"/>
  <c r="G142" i="169"/>
  <c r="H142" i="169" s="1"/>
  <c r="G141" i="169"/>
  <c r="H141" i="169" s="1"/>
  <c r="G140" i="169"/>
  <c r="H140" i="169" s="1"/>
  <c r="G139" i="169"/>
  <c r="H139" i="169" s="1"/>
  <c r="I71" i="169"/>
  <c r="G190" i="168"/>
  <c r="G189" i="168"/>
  <c r="F181" i="168"/>
  <c r="E181" i="168"/>
  <c r="D181" i="168"/>
  <c r="G180" i="168"/>
  <c r="H180" i="168" s="1"/>
  <c r="G179" i="168"/>
  <c r="H179" i="168" s="1"/>
  <c r="G178" i="168"/>
  <c r="H178" i="168" s="1"/>
  <c r="G177" i="168"/>
  <c r="H177" i="168" s="1"/>
  <c r="G176" i="168"/>
  <c r="H176" i="168" s="1"/>
  <c r="G175" i="168"/>
  <c r="H175" i="168" s="1"/>
  <c r="G174" i="168"/>
  <c r="H174" i="168" s="1"/>
  <c r="G173" i="168"/>
  <c r="H173" i="168" s="1"/>
  <c r="G172" i="168"/>
  <c r="H172" i="168" s="1"/>
  <c r="G171" i="168"/>
  <c r="H171" i="168" s="1"/>
  <c r="G170" i="168"/>
  <c r="H170" i="168" s="1"/>
  <c r="G169" i="168"/>
  <c r="H169" i="168" s="1"/>
  <c r="G168" i="168"/>
  <c r="H168" i="168" s="1"/>
  <c r="G167" i="168"/>
  <c r="H167" i="168" s="1"/>
  <c r="G166" i="168"/>
  <c r="H166" i="168" s="1"/>
  <c r="G165" i="168"/>
  <c r="H165" i="168" s="1"/>
  <c r="G164" i="168"/>
  <c r="H164" i="168" s="1"/>
  <c r="G163" i="168"/>
  <c r="H163" i="168" s="1"/>
  <c r="G162" i="168"/>
  <c r="H162" i="168" s="1"/>
  <c r="G161" i="168"/>
  <c r="H161" i="168" s="1"/>
  <c r="G160" i="168"/>
  <c r="H160" i="168" s="1"/>
  <c r="G159" i="168"/>
  <c r="H159" i="168" s="1"/>
  <c r="G158" i="168"/>
  <c r="H158" i="168" s="1"/>
  <c r="G157" i="168"/>
  <c r="H157" i="168" s="1"/>
  <c r="G156" i="168"/>
  <c r="H156" i="168" s="1"/>
  <c r="G155" i="168"/>
  <c r="H155" i="168" s="1"/>
  <c r="G154" i="168"/>
  <c r="H154" i="168" s="1"/>
  <c r="G153" i="168"/>
  <c r="H153" i="168" s="1"/>
  <c r="G152" i="168"/>
  <c r="H152" i="168" s="1"/>
  <c r="G151" i="168"/>
  <c r="H151" i="168" s="1"/>
  <c r="G150" i="168"/>
  <c r="H150" i="168" s="1"/>
  <c r="G149" i="168"/>
  <c r="H149" i="168" s="1"/>
  <c r="G148" i="168"/>
  <c r="H148" i="168" s="1"/>
  <c r="G147" i="168"/>
  <c r="H147" i="168" s="1"/>
  <c r="G146" i="168"/>
  <c r="H146" i="168" s="1"/>
  <c r="G145" i="168"/>
  <c r="H145" i="168" s="1"/>
  <c r="G144" i="168"/>
  <c r="H144" i="168" s="1"/>
  <c r="G143" i="168"/>
  <c r="H143" i="168" s="1"/>
  <c r="G142" i="168"/>
  <c r="H142" i="168" s="1"/>
  <c r="G141" i="168"/>
  <c r="H141" i="168" s="1"/>
  <c r="G140" i="168"/>
  <c r="H140" i="168" s="1"/>
  <c r="G139" i="168"/>
  <c r="H139" i="168" s="1"/>
  <c r="I71" i="168"/>
  <c r="G190" i="167"/>
  <c r="G189" i="167"/>
  <c r="F181" i="167"/>
  <c r="E181" i="167"/>
  <c r="D181" i="167"/>
  <c r="G180" i="167"/>
  <c r="H180" i="167" s="1"/>
  <c r="G179" i="167"/>
  <c r="H179" i="167" s="1"/>
  <c r="G178" i="167"/>
  <c r="H178" i="167" s="1"/>
  <c r="G177" i="167"/>
  <c r="H177" i="167" s="1"/>
  <c r="G176" i="167"/>
  <c r="H176" i="167" s="1"/>
  <c r="G175" i="167"/>
  <c r="H175" i="167" s="1"/>
  <c r="G174" i="167"/>
  <c r="H174" i="167" s="1"/>
  <c r="G173" i="167"/>
  <c r="H173" i="167" s="1"/>
  <c r="G172" i="167"/>
  <c r="H172" i="167" s="1"/>
  <c r="G171" i="167"/>
  <c r="H171" i="167" s="1"/>
  <c r="G170" i="167"/>
  <c r="H170" i="167" s="1"/>
  <c r="G169" i="167"/>
  <c r="H169" i="167" s="1"/>
  <c r="G168" i="167"/>
  <c r="H168" i="167" s="1"/>
  <c r="G167" i="167"/>
  <c r="H167" i="167" s="1"/>
  <c r="G166" i="167"/>
  <c r="H166" i="167" s="1"/>
  <c r="G165" i="167"/>
  <c r="H165" i="167" s="1"/>
  <c r="G164" i="167"/>
  <c r="H164" i="167" s="1"/>
  <c r="G163" i="167"/>
  <c r="H163" i="167" s="1"/>
  <c r="G162" i="167"/>
  <c r="H162" i="167" s="1"/>
  <c r="G161" i="167"/>
  <c r="H161" i="167" s="1"/>
  <c r="G160" i="167"/>
  <c r="H160" i="167" s="1"/>
  <c r="G159" i="167"/>
  <c r="H159" i="167" s="1"/>
  <c r="G158" i="167"/>
  <c r="H158" i="167" s="1"/>
  <c r="G157" i="167"/>
  <c r="H157" i="167" s="1"/>
  <c r="G156" i="167"/>
  <c r="H156" i="167" s="1"/>
  <c r="G155" i="167"/>
  <c r="H155" i="167" s="1"/>
  <c r="G154" i="167"/>
  <c r="H154" i="167" s="1"/>
  <c r="G153" i="167"/>
  <c r="H153" i="167" s="1"/>
  <c r="G152" i="167"/>
  <c r="H152" i="167" s="1"/>
  <c r="G151" i="167"/>
  <c r="H151" i="167" s="1"/>
  <c r="G150" i="167"/>
  <c r="H150" i="167" s="1"/>
  <c r="G149" i="167"/>
  <c r="H149" i="167" s="1"/>
  <c r="G148" i="167"/>
  <c r="H148" i="167" s="1"/>
  <c r="G147" i="167"/>
  <c r="H147" i="167" s="1"/>
  <c r="G146" i="167"/>
  <c r="H146" i="167" s="1"/>
  <c r="G145" i="167"/>
  <c r="H145" i="167" s="1"/>
  <c r="G144" i="167"/>
  <c r="H144" i="167" s="1"/>
  <c r="G143" i="167"/>
  <c r="H143" i="167" s="1"/>
  <c r="G142" i="167"/>
  <c r="H142" i="167" s="1"/>
  <c r="G141" i="167"/>
  <c r="H141" i="167" s="1"/>
  <c r="G140" i="167"/>
  <c r="H140" i="167" s="1"/>
  <c r="G139" i="167"/>
  <c r="H139" i="167" s="1"/>
  <c r="I71" i="167"/>
  <c r="G190" i="166"/>
  <c r="G189" i="166"/>
  <c r="F181" i="166"/>
  <c r="E181" i="166"/>
  <c r="D181" i="166"/>
  <c r="G180" i="166"/>
  <c r="H180" i="166" s="1"/>
  <c r="G179" i="166"/>
  <c r="H179" i="166" s="1"/>
  <c r="G178" i="166"/>
  <c r="H178" i="166" s="1"/>
  <c r="G177" i="166"/>
  <c r="H177" i="166" s="1"/>
  <c r="G176" i="166"/>
  <c r="H176" i="166" s="1"/>
  <c r="G175" i="166"/>
  <c r="H175" i="166" s="1"/>
  <c r="G174" i="166"/>
  <c r="H174" i="166" s="1"/>
  <c r="G173" i="166"/>
  <c r="H173" i="166" s="1"/>
  <c r="G172" i="166"/>
  <c r="H172" i="166" s="1"/>
  <c r="G171" i="166"/>
  <c r="H171" i="166" s="1"/>
  <c r="G170" i="166"/>
  <c r="H170" i="166" s="1"/>
  <c r="G169" i="166"/>
  <c r="H169" i="166" s="1"/>
  <c r="G168" i="166"/>
  <c r="H168" i="166" s="1"/>
  <c r="G167" i="166"/>
  <c r="H167" i="166" s="1"/>
  <c r="G166" i="166"/>
  <c r="H166" i="166" s="1"/>
  <c r="G165" i="166"/>
  <c r="H165" i="166" s="1"/>
  <c r="G164" i="166"/>
  <c r="H164" i="166" s="1"/>
  <c r="G163" i="166"/>
  <c r="H163" i="166" s="1"/>
  <c r="G162" i="166"/>
  <c r="H162" i="166" s="1"/>
  <c r="G161" i="166"/>
  <c r="H161" i="166" s="1"/>
  <c r="G160" i="166"/>
  <c r="H160" i="166" s="1"/>
  <c r="G159" i="166"/>
  <c r="H159" i="166" s="1"/>
  <c r="G158" i="166"/>
  <c r="H158" i="166" s="1"/>
  <c r="G157" i="166"/>
  <c r="H157" i="166" s="1"/>
  <c r="G156" i="166"/>
  <c r="H156" i="166" s="1"/>
  <c r="G155" i="166"/>
  <c r="H155" i="166" s="1"/>
  <c r="G154" i="166"/>
  <c r="H154" i="166" s="1"/>
  <c r="G153" i="166"/>
  <c r="H153" i="166" s="1"/>
  <c r="G152" i="166"/>
  <c r="H152" i="166" s="1"/>
  <c r="G151" i="166"/>
  <c r="H151" i="166" s="1"/>
  <c r="G150" i="166"/>
  <c r="H150" i="166" s="1"/>
  <c r="G149" i="166"/>
  <c r="H149" i="166" s="1"/>
  <c r="G148" i="166"/>
  <c r="H148" i="166" s="1"/>
  <c r="G147" i="166"/>
  <c r="H147" i="166" s="1"/>
  <c r="G146" i="166"/>
  <c r="H146" i="166" s="1"/>
  <c r="G145" i="166"/>
  <c r="H145" i="166" s="1"/>
  <c r="G144" i="166"/>
  <c r="H144" i="166" s="1"/>
  <c r="G143" i="166"/>
  <c r="H143" i="166" s="1"/>
  <c r="G142" i="166"/>
  <c r="H142" i="166" s="1"/>
  <c r="G141" i="166"/>
  <c r="H141" i="166" s="1"/>
  <c r="G140" i="166"/>
  <c r="H140" i="166" s="1"/>
  <c r="G139" i="166"/>
  <c r="H139" i="166" s="1"/>
  <c r="I71" i="166"/>
  <c r="G190" i="165"/>
  <c r="G189" i="165"/>
  <c r="F181" i="165"/>
  <c r="E181" i="165"/>
  <c r="D181" i="165"/>
  <c r="G180" i="165"/>
  <c r="H180" i="165" s="1"/>
  <c r="G179" i="165"/>
  <c r="H179" i="165" s="1"/>
  <c r="G178" i="165"/>
  <c r="H178" i="165" s="1"/>
  <c r="G177" i="165"/>
  <c r="H177" i="165" s="1"/>
  <c r="G176" i="165"/>
  <c r="H176" i="165" s="1"/>
  <c r="G175" i="165"/>
  <c r="H175" i="165" s="1"/>
  <c r="G174" i="165"/>
  <c r="H174" i="165" s="1"/>
  <c r="G173" i="165"/>
  <c r="H173" i="165" s="1"/>
  <c r="G172" i="165"/>
  <c r="H172" i="165" s="1"/>
  <c r="G171" i="165"/>
  <c r="H171" i="165" s="1"/>
  <c r="G170" i="165"/>
  <c r="H170" i="165" s="1"/>
  <c r="G169" i="165"/>
  <c r="H169" i="165" s="1"/>
  <c r="G168" i="165"/>
  <c r="H168" i="165" s="1"/>
  <c r="G167" i="165"/>
  <c r="H167" i="165" s="1"/>
  <c r="G166" i="165"/>
  <c r="H166" i="165" s="1"/>
  <c r="G165" i="165"/>
  <c r="H165" i="165" s="1"/>
  <c r="G164" i="165"/>
  <c r="H164" i="165" s="1"/>
  <c r="G163" i="165"/>
  <c r="H163" i="165" s="1"/>
  <c r="G162" i="165"/>
  <c r="H162" i="165" s="1"/>
  <c r="G161" i="165"/>
  <c r="H161" i="165" s="1"/>
  <c r="G160" i="165"/>
  <c r="H160" i="165" s="1"/>
  <c r="G159" i="165"/>
  <c r="H159" i="165" s="1"/>
  <c r="G158" i="165"/>
  <c r="H158" i="165" s="1"/>
  <c r="G157" i="165"/>
  <c r="H157" i="165" s="1"/>
  <c r="G156" i="165"/>
  <c r="H156" i="165" s="1"/>
  <c r="G155" i="165"/>
  <c r="H155" i="165" s="1"/>
  <c r="G154" i="165"/>
  <c r="H154" i="165" s="1"/>
  <c r="G153" i="165"/>
  <c r="H153" i="165" s="1"/>
  <c r="G152" i="165"/>
  <c r="H152" i="165" s="1"/>
  <c r="G151" i="165"/>
  <c r="H151" i="165" s="1"/>
  <c r="G150" i="165"/>
  <c r="H150" i="165" s="1"/>
  <c r="G149" i="165"/>
  <c r="H149" i="165" s="1"/>
  <c r="G148" i="165"/>
  <c r="H148" i="165" s="1"/>
  <c r="G147" i="165"/>
  <c r="H147" i="165" s="1"/>
  <c r="G146" i="165"/>
  <c r="H146" i="165" s="1"/>
  <c r="G145" i="165"/>
  <c r="H145" i="165" s="1"/>
  <c r="G144" i="165"/>
  <c r="H144" i="165" s="1"/>
  <c r="G143" i="165"/>
  <c r="H143" i="165" s="1"/>
  <c r="G142" i="165"/>
  <c r="H142" i="165" s="1"/>
  <c r="G141" i="165"/>
  <c r="H141" i="165" s="1"/>
  <c r="G140" i="165"/>
  <c r="H140" i="165" s="1"/>
  <c r="G139" i="165"/>
  <c r="H139" i="165" s="1"/>
  <c r="I71" i="165"/>
  <c r="G190" i="164"/>
  <c r="G189" i="164"/>
  <c r="F181" i="164"/>
  <c r="E181" i="164"/>
  <c r="D181" i="164"/>
  <c r="G180" i="164"/>
  <c r="H180" i="164" s="1"/>
  <c r="G179" i="164"/>
  <c r="H179" i="164" s="1"/>
  <c r="G178" i="164"/>
  <c r="H178" i="164" s="1"/>
  <c r="G177" i="164"/>
  <c r="H177" i="164" s="1"/>
  <c r="G176" i="164"/>
  <c r="H176" i="164" s="1"/>
  <c r="G175" i="164"/>
  <c r="H175" i="164" s="1"/>
  <c r="G174" i="164"/>
  <c r="H174" i="164" s="1"/>
  <c r="G173" i="164"/>
  <c r="H173" i="164" s="1"/>
  <c r="G172" i="164"/>
  <c r="H172" i="164" s="1"/>
  <c r="G171" i="164"/>
  <c r="H171" i="164" s="1"/>
  <c r="G170" i="164"/>
  <c r="H170" i="164" s="1"/>
  <c r="G169" i="164"/>
  <c r="H169" i="164" s="1"/>
  <c r="G168" i="164"/>
  <c r="H168" i="164" s="1"/>
  <c r="G167" i="164"/>
  <c r="H167" i="164" s="1"/>
  <c r="G166" i="164"/>
  <c r="H166" i="164" s="1"/>
  <c r="G165" i="164"/>
  <c r="H165" i="164" s="1"/>
  <c r="G164" i="164"/>
  <c r="H164" i="164" s="1"/>
  <c r="G163" i="164"/>
  <c r="H163" i="164" s="1"/>
  <c r="G162" i="164"/>
  <c r="H162" i="164" s="1"/>
  <c r="G161" i="164"/>
  <c r="H161" i="164" s="1"/>
  <c r="G160" i="164"/>
  <c r="H160" i="164" s="1"/>
  <c r="G159" i="164"/>
  <c r="H159" i="164" s="1"/>
  <c r="G158" i="164"/>
  <c r="H158" i="164" s="1"/>
  <c r="G157" i="164"/>
  <c r="H157" i="164" s="1"/>
  <c r="G156" i="164"/>
  <c r="H156" i="164" s="1"/>
  <c r="G155" i="164"/>
  <c r="H155" i="164" s="1"/>
  <c r="G154" i="164"/>
  <c r="H154" i="164" s="1"/>
  <c r="G153" i="164"/>
  <c r="H153" i="164" s="1"/>
  <c r="G152" i="164"/>
  <c r="H152" i="164" s="1"/>
  <c r="G151" i="164"/>
  <c r="H151" i="164" s="1"/>
  <c r="G150" i="164"/>
  <c r="H150" i="164" s="1"/>
  <c r="G149" i="164"/>
  <c r="H149" i="164" s="1"/>
  <c r="G148" i="164"/>
  <c r="H148" i="164" s="1"/>
  <c r="G147" i="164"/>
  <c r="H147" i="164" s="1"/>
  <c r="G146" i="164"/>
  <c r="H146" i="164" s="1"/>
  <c r="G145" i="164"/>
  <c r="H145" i="164" s="1"/>
  <c r="G144" i="164"/>
  <c r="H144" i="164" s="1"/>
  <c r="G143" i="164"/>
  <c r="H143" i="164" s="1"/>
  <c r="G142" i="164"/>
  <c r="H142" i="164" s="1"/>
  <c r="G141" i="164"/>
  <c r="H141" i="164" s="1"/>
  <c r="G140" i="164"/>
  <c r="H140" i="164" s="1"/>
  <c r="G139" i="164"/>
  <c r="H139" i="164" s="1"/>
  <c r="I71" i="164"/>
  <c r="G190" i="163"/>
  <c r="G189" i="163"/>
  <c r="F181" i="163"/>
  <c r="E181" i="163"/>
  <c r="D181" i="163"/>
  <c r="G180" i="163"/>
  <c r="H180" i="163" s="1"/>
  <c r="G179" i="163"/>
  <c r="H179" i="163" s="1"/>
  <c r="G178" i="163"/>
  <c r="H178" i="163" s="1"/>
  <c r="G177" i="163"/>
  <c r="H177" i="163" s="1"/>
  <c r="G176" i="163"/>
  <c r="H176" i="163" s="1"/>
  <c r="G175" i="163"/>
  <c r="H175" i="163" s="1"/>
  <c r="G174" i="163"/>
  <c r="H174" i="163" s="1"/>
  <c r="G173" i="163"/>
  <c r="H173" i="163" s="1"/>
  <c r="G172" i="163"/>
  <c r="H172" i="163" s="1"/>
  <c r="G171" i="163"/>
  <c r="H171" i="163" s="1"/>
  <c r="G170" i="163"/>
  <c r="H170" i="163" s="1"/>
  <c r="G169" i="163"/>
  <c r="H169" i="163" s="1"/>
  <c r="G168" i="163"/>
  <c r="H168" i="163" s="1"/>
  <c r="G167" i="163"/>
  <c r="H167" i="163" s="1"/>
  <c r="G166" i="163"/>
  <c r="H166" i="163" s="1"/>
  <c r="G165" i="163"/>
  <c r="H165" i="163" s="1"/>
  <c r="G164" i="163"/>
  <c r="H164" i="163" s="1"/>
  <c r="G163" i="163"/>
  <c r="H163" i="163" s="1"/>
  <c r="G162" i="163"/>
  <c r="H162" i="163" s="1"/>
  <c r="G161" i="163"/>
  <c r="H161" i="163" s="1"/>
  <c r="G160" i="163"/>
  <c r="H160" i="163" s="1"/>
  <c r="G159" i="163"/>
  <c r="H159" i="163" s="1"/>
  <c r="G158" i="163"/>
  <c r="H158" i="163" s="1"/>
  <c r="G157" i="163"/>
  <c r="H157" i="163" s="1"/>
  <c r="G156" i="163"/>
  <c r="H156" i="163" s="1"/>
  <c r="G155" i="163"/>
  <c r="H155" i="163" s="1"/>
  <c r="G154" i="163"/>
  <c r="H154" i="163" s="1"/>
  <c r="G153" i="163"/>
  <c r="H153" i="163" s="1"/>
  <c r="G152" i="163"/>
  <c r="H152" i="163" s="1"/>
  <c r="G151" i="163"/>
  <c r="H151" i="163" s="1"/>
  <c r="G150" i="163"/>
  <c r="H150" i="163" s="1"/>
  <c r="G149" i="163"/>
  <c r="H149" i="163" s="1"/>
  <c r="G148" i="163"/>
  <c r="H148" i="163" s="1"/>
  <c r="G147" i="163"/>
  <c r="H147" i="163" s="1"/>
  <c r="G146" i="163"/>
  <c r="H146" i="163" s="1"/>
  <c r="G145" i="163"/>
  <c r="H145" i="163" s="1"/>
  <c r="G144" i="163"/>
  <c r="H144" i="163" s="1"/>
  <c r="G143" i="163"/>
  <c r="H143" i="163" s="1"/>
  <c r="G142" i="163"/>
  <c r="H142" i="163" s="1"/>
  <c r="G141" i="163"/>
  <c r="H141" i="163" s="1"/>
  <c r="G140" i="163"/>
  <c r="H140" i="163" s="1"/>
  <c r="G139" i="163"/>
  <c r="H139" i="163" s="1"/>
  <c r="I71" i="163"/>
  <c r="G190" i="162"/>
  <c r="G189" i="162"/>
  <c r="F181" i="162"/>
  <c r="E181" i="162"/>
  <c r="D181" i="162"/>
  <c r="G180" i="162"/>
  <c r="H180" i="162" s="1"/>
  <c r="G179" i="162"/>
  <c r="H179" i="162" s="1"/>
  <c r="G178" i="162"/>
  <c r="H178" i="162" s="1"/>
  <c r="G177" i="162"/>
  <c r="H177" i="162" s="1"/>
  <c r="G176" i="162"/>
  <c r="H176" i="162" s="1"/>
  <c r="H175" i="162"/>
  <c r="G175" i="162"/>
  <c r="G174" i="162"/>
  <c r="H174" i="162" s="1"/>
  <c r="G173" i="162"/>
  <c r="H173" i="162" s="1"/>
  <c r="G172" i="162"/>
  <c r="H172" i="162" s="1"/>
  <c r="G171" i="162"/>
  <c r="H171" i="162" s="1"/>
  <c r="G170" i="162"/>
  <c r="H170" i="162" s="1"/>
  <c r="G169" i="162"/>
  <c r="H169" i="162" s="1"/>
  <c r="G168" i="162"/>
  <c r="H168" i="162" s="1"/>
  <c r="G167" i="162"/>
  <c r="H167" i="162" s="1"/>
  <c r="G166" i="162"/>
  <c r="H166" i="162" s="1"/>
  <c r="G165" i="162"/>
  <c r="H165" i="162" s="1"/>
  <c r="G164" i="162"/>
  <c r="H164" i="162" s="1"/>
  <c r="G163" i="162"/>
  <c r="H163" i="162" s="1"/>
  <c r="G162" i="162"/>
  <c r="H162" i="162" s="1"/>
  <c r="G161" i="162"/>
  <c r="H161" i="162" s="1"/>
  <c r="G160" i="162"/>
  <c r="H160" i="162" s="1"/>
  <c r="G159" i="162"/>
  <c r="H159" i="162" s="1"/>
  <c r="G158" i="162"/>
  <c r="H158" i="162" s="1"/>
  <c r="G157" i="162"/>
  <c r="H157" i="162" s="1"/>
  <c r="G156" i="162"/>
  <c r="H156" i="162" s="1"/>
  <c r="G155" i="162"/>
  <c r="H155" i="162" s="1"/>
  <c r="G154" i="162"/>
  <c r="H154" i="162" s="1"/>
  <c r="G153" i="162"/>
  <c r="H153" i="162" s="1"/>
  <c r="G152" i="162"/>
  <c r="H152" i="162" s="1"/>
  <c r="G151" i="162"/>
  <c r="H151" i="162" s="1"/>
  <c r="G150" i="162"/>
  <c r="H150" i="162" s="1"/>
  <c r="G149" i="162"/>
  <c r="H149" i="162" s="1"/>
  <c r="G148" i="162"/>
  <c r="H148" i="162" s="1"/>
  <c r="G147" i="162"/>
  <c r="H147" i="162" s="1"/>
  <c r="G146" i="162"/>
  <c r="H146" i="162" s="1"/>
  <c r="G145" i="162"/>
  <c r="H145" i="162" s="1"/>
  <c r="G144" i="162"/>
  <c r="H144" i="162" s="1"/>
  <c r="G143" i="162"/>
  <c r="H143" i="162" s="1"/>
  <c r="G142" i="162"/>
  <c r="H142" i="162" s="1"/>
  <c r="G141" i="162"/>
  <c r="H141" i="162" s="1"/>
  <c r="G140" i="162"/>
  <c r="H140" i="162" s="1"/>
  <c r="G139" i="162"/>
  <c r="H139" i="162" s="1"/>
  <c r="I71" i="162"/>
  <c r="G190" i="161"/>
  <c r="G189" i="161"/>
  <c r="F181" i="161"/>
  <c r="E181" i="161"/>
  <c r="D181" i="161"/>
  <c r="G180" i="161"/>
  <c r="H180" i="161" s="1"/>
  <c r="G179" i="161"/>
  <c r="H179" i="161" s="1"/>
  <c r="G178" i="161"/>
  <c r="H178" i="161" s="1"/>
  <c r="G177" i="161"/>
  <c r="H177" i="161" s="1"/>
  <c r="G176" i="161"/>
  <c r="H176" i="161" s="1"/>
  <c r="G175" i="161"/>
  <c r="H175" i="161" s="1"/>
  <c r="G174" i="161"/>
  <c r="H174" i="161" s="1"/>
  <c r="G173" i="161"/>
  <c r="H173" i="161" s="1"/>
  <c r="G172" i="161"/>
  <c r="H172" i="161" s="1"/>
  <c r="G171" i="161"/>
  <c r="H171" i="161" s="1"/>
  <c r="G170" i="161"/>
  <c r="H170" i="161" s="1"/>
  <c r="G169" i="161"/>
  <c r="H169" i="161" s="1"/>
  <c r="G168" i="161"/>
  <c r="H168" i="161" s="1"/>
  <c r="G167" i="161"/>
  <c r="H167" i="161" s="1"/>
  <c r="G166" i="161"/>
  <c r="H166" i="161" s="1"/>
  <c r="G165" i="161"/>
  <c r="H165" i="161" s="1"/>
  <c r="G164" i="161"/>
  <c r="H164" i="161" s="1"/>
  <c r="G163" i="161"/>
  <c r="H163" i="161" s="1"/>
  <c r="G162" i="161"/>
  <c r="H162" i="161" s="1"/>
  <c r="G161" i="161"/>
  <c r="H161" i="161" s="1"/>
  <c r="G160" i="161"/>
  <c r="H160" i="161" s="1"/>
  <c r="G159" i="161"/>
  <c r="H159" i="161" s="1"/>
  <c r="G158" i="161"/>
  <c r="H158" i="161" s="1"/>
  <c r="G157" i="161"/>
  <c r="H157" i="161" s="1"/>
  <c r="G156" i="161"/>
  <c r="H156" i="161" s="1"/>
  <c r="G155" i="161"/>
  <c r="H155" i="161" s="1"/>
  <c r="G154" i="161"/>
  <c r="H154" i="161" s="1"/>
  <c r="G153" i="161"/>
  <c r="H153" i="161" s="1"/>
  <c r="G152" i="161"/>
  <c r="H152" i="161" s="1"/>
  <c r="G151" i="161"/>
  <c r="H151" i="161" s="1"/>
  <c r="G150" i="161"/>
  <c r="H150" i="161" s="1"/>
  <c r="G149" i="161"/>
  <c r="H149" i="161" s="1"/>
  <c r="G148" i="161"/>
  <c r="H148" i="161" s="1"/>
  <c r="G147" i="161"/>
  <c r="H147" i="161" s="1"/>
  <c r="G146" i="161"/>
  <c r="H146" i="161" s="1"/>
  <c r="G145" i="161"/>
  <c r="H145" i="161" s="1"/>
  <c r="G144" i="161"/>
  <c r="H144" i="161" s="1"/>
  <c r="G143" i="161"/>
  <c r="H143" i="161" s="1"/>
  <c r="G142" i="161"/>
  <c r="H142" i="161" s="1"/>
  <c r="G141" i="161"/>
  <c r="H141" i="161" s="1"/>
  <c r="G140" i="161"/>
  <c r="H140" i="161" s="1"/>
  <c r="G139" i="161"/>
  <c r="H139" i="161" s="1"/>
  <c r="I71" i="161"/>
  <c r="G190" i="160"/>
  <c r="G189" i="160"/>
  <c r="F181" i="160"/>
  <c r="E181" i="160"/>
  <c r="D181" i="160"/>
  <c r="G180" i="160"/>
  <c r="H180" i="160" s="1"/>
  <c r="G179" i="160"/>
  <c r="H179" i="160" s="1"/>
  <c r="G178" i="160"/>
  <c r="H178" i="160" s="1"/>
  <c r="G177" i="160"/>
  <c r="H177" i="160" s="1"/>
  <c r="G176" i="160"/>
  <c r="H176" i="160" s="1"/>
  <c r="G175" i="160"/>
  <c r="H175" i="160" s="1"/>
  <c r="G174" i="160"/>
  <c r="H174" i="160" s="1"/>
  <c r="G173" i="160"/>
  <c r="H173" i="160" s="1"/>
  <c r="G172" i="160"/>
  <c r="H172" i="160" s="1"/>
  <c r="G171" i="160"/>
  <c r="H171" i="160" s="1"/>
  <c r="G170" i="160"/>
  <c r="H170" i="160" s="1"/>
  <c r="G169" i="160"/>
  <c r="H169" i="160" s="1"/>
  <c r="G168" i="160"/>
  <c r="H168" i="160" s="1"/>
  <c r="G167" i="160"/>
  <c r="H167" i="160" s="1"/>
  <c r="G166" i="160"/>
  <c r="H166" i="160" s="1"/>
  <c r="G165" i="160"/>
  <c r="H165" i="160" s="1"/>
  <c r="G164" i="160"/>
  <c r="H164" i="160" s="1"/>
  <c r="G163" i="160"/>
  <c r="H163" i="160" s="1"/>
  <c r="G162" i="160"/>
  <c r="H162" i="160" s="1"/>
  <c r="G161" i="160"/>
  <c r="H161" i="160" s="1"/>
  <c r="G160" i="160"/>
  <c r="H160" i="160" s="1"/>
  <c r="G159" i="160"/>
  <c r="H159" i="160" s="1"/>
  <c r="G158" i="160"/>
  <c r="H158" i="160" s="1"/>
  <c r="G157" i="160"/>
  <c r="H157" i="160" s="1"/>
  <c r="G156" i="160"/>
  <c r="H156" i="160" s="1"/>
  <c r="G155" i="160"/>
  <c r="H155" i="160" s="1"/>
  <c r="G154" i="160"/>
  <c r="H154" i="160" s="1"/>
  <c r="G153" i="160"/>
  <c r="H153" i="160" s="1"/>
  <c r="G152" i="160"/>
  <c r="H152" i="160" s="1"/>
  <c r="G151" i="160"/>
  <c r="H151" i="160" s="1"/>
  <c r="G150" i="160"/>
  <c r="H150" i="160" s="1"/>
  <c r="G149" i="160"/>
  <c r="H149" i="160" s="1"/>
  <c r="G148" i="160"/>
  <c r="H148" i="160" s="1"/>
  <c r="G147" i="160"/>
  <c r="H147" i="160" s="1"/>
  <c r="G146" i="160"/>
  <c r="H146" i="160" s="1"/>
  <c r="G145" i="160"/>
  <c r="H145" i="160" s="1"/>
  <c r="G144" i="160"/>
  <c r="H144" i="160" s="1"/>
  <c r="G143" i="160"/>
  <c r="H143" i="160" s="1"/>
  <c r="G142" i="160"/>
  <c r="H142" i="160" s="1"/>
  <c r="G141" i="160"/>
  <c r="H141" i="160" s="1"/>
  <c r="G140" i="160"/>
  <c r="H140" i="160" s="1"/>
  <c r="G139" i="160"/>
  <c r="H139" i="160" s="1"/>
  <c r="I71" i="160"/>
  <c r="D181" i="128"/>
  <c r="J5" i="123"/>
  <c r="J46" i="123" s="1"/>
  <c r="G181" i="183" l="1"/>
  <c r="H181" i="183" s="1"/>
  <c r="G181" i="187"/>
  <c r="H181" i="187" s="1"/>
  <c r="G181" i="171"/>
  <c r="H181" i="171" s="1"/>
  <c r="G181" i="179"/>
  <c r="H181" i="179" s="1"/>
  <c r="G181" i="172"/>
  <c r="H181" i="172" s="1"/>
  <c r="G181" i="181"/>
  <c r="H181" i="181" s="1"/>
  <c r="G181" i="185"/>
  <c r="H181" i="185" s="1"/>
  <c r="G181" i="189"/>
  <c r="H181" i="189" s="1"/>
  <c r="G181" i="167"/>
  <c r="H181" i="167" s="1"/>
  <c r="G181" i="178"/>
  <c r="H181" i="178" s="1"/>
  <c r="G181" i="191"/>
  <c r="H181" i="191" s="1"/>
  <c r="G181" i="192"/>
  <c r="H181" i="192" s="1"/>
  <c r="G181" i="194"/>
  <c r="H181" i="194" s="1"/>
  <c r="G181" i="195"/>
  <c r="H181" i="195" s="1"/>
  <c r="G181" i="196"/>
  <c r="H181" i="196" s="1"/>
  <c r="G181" i="182"/>
  <c r="H181" i="182" s="1"/>
  <c r="G181" i="197"/>
  <c r="H181" i="197" s="1"/>
  <c r="G181" i="180"/>
  <c r="H181" i="180" s="1"/>
  <c r="G181" i="188"/>
  <c r="H181" i="188" s="1"/>
  <c r="G181" i="190"/>
  <c r="H181" i="190" s="1"/>
  <c r="G181" i="186"/>
  <c r="H181" i="186" s="1"/>
  <c r="G181" i="164"/>
  <c r="H181" i="164" s="1"/>
  <c r="G181" i="174"/>
  <c r="H181" i="174" s="1"/>
  <c r="G181" i="184"/>
  <c r="H181" i="184" s="1"/>
  <c r="G181" i="163"/>
  <c r="H181" i="163" s="1"/>
  <c r="G181" i="162"/>
  <c r="H181" i="162" s="1"/>
  <c r="G181" i="177"/>
  <c r="H181" i="177" s="1"/>
  <c r="G181" i="160"/>
  <c r="H181" i="160" s="1"/>
  <c r="G181" i="161"/>
  <c r="H181" i="161" s="1"/>
  <c r="G181" i="169"/>
  <c r="H181" i="169" s="1"/>
  <c r="G181" i="166"/>
  <c r="H181" i="166" s="1"/>
  <c r="G181" i="175"/>
  <c r="H181" i="175" s="1"/>
  <c r="G181" i="193"/>
  <c r="H181" i="193" s="1"/>
  <c r="G181" i="170"/>
  <c r="H181" i="170" s="1"/>
  <c r="G181" i="176"/>
  <c r="H181" i="176" s="1"/>
  <c r="G181" i="165"/>
  <c r="H181" i="165" s="1"/>
  <c r="G181" i="168"/>
  <c r="H181" i="168" s="1"/>
  <c r="G181" i="173"/>
  <c r="H181" i="173" s="1"/>
  <c r="G181" i="198"/>
  <c r="H181" i="198" s="1"/>
  <c r="I71" i="128"/>
  <c r="I70" i="125"/>
  <c r="F181" i="128" l="1"/>
  <c r="E181" i="128"/>
  <c r="E180" i="125"/>
  <c r="F180" i="125"/>
  <c r="D180" i="125"/>
  <c r="G181" i="128" l="1"/>
  <c r="H181" i="128" s="1"/>
  <c r="G180" i="125"/>
  <c r="H180" i="125" s="1"/>
  <c r="G190" i="128"/>
  <c r="G189" i="128"/>
  <c r="G180" i="128"/>
  <c r="H180" i="128" s="1"/>
  <c r="G179" i="128"/>
  <c r="H179" i="128" s="1"/>
  <c r="G178" i="128"/>
  <c r="H178" i="128" s="1"/>
  <c r="G177" i="128"/>
  <c r="H177" i="128" s="1"/>
  <c r="G176" i="128"/>
  <c r="H176" i="128" s="1"/>
  <c r="G175" i="128"/>
  <c r="H175" i="128" s="1"/>
  <c r="G174" i="128"/>
  <c r="H174" i="128" s="1"/>
  <c r="G173" i="128"/>
  <c r="H173" i="128" s="1"/>
  <c r="G172" i="128"/>
  <c r="H172" i="128" s="1"/>
  <c r="G171" i="128"/>
  <c r="H171" i="128" s="1"/>
  <c r="G170" i="128"/>
  <c r="H170" i="128" s="1"/>
  <c r="G169" i="128"/>
  <c r="H169" i="128" s="1"/>
  <c r="G168" i="128"/>
  <c r="H168" i="128" s="1"/>
  <c r="G167" i="128"/>
  <c r="H167" i="128" s="1"/>
  <c r="G166" i="128"/>
  <c r="H166" i="128" s="1"/>
  <c r="G165" i="128"/>
  <c r="H165" i="128" s="1"/>
  <c r="G164" i="128"/>
  <c r="H164" i="128" s="1"/>
  <c r="G163" i="128"/>
  <c r="H163" i="128" s="1"/>
  <c r="G162" i="128"/>
  <c r="H162" i="128" s="1"/>
  <c r="G161" i="128"/>
  <c r="H161" i="128" s="1"/>
  <c r="G160" i="128"/>
  <c r="H160" i="128" s="1"/>
  <c r="G159" i="128"/>
  <c r="H159" i="128" s="1"/>
  <c r="G158" i="128"/>
  <c r="H158" i="128" s="1"/>
  <c r="G157" i="128"/>
  <c r="H157" i="128" s="1"/>
  <c r="G156" i="128"/>
  <c r="H156" i="128" s="1"/>
  <c r="G155" i="128"/>
  <c r="H155" i="128" s="1"/>
  <c r="G154" i="128"/>
  <c r="H154" i="128" s="1"/>
  <c r="G153" i="128"/>
  <c r="H153" i="128" s="1"/>
  <c r="G152" i="128"/>
  <c r="H152" i="128" s="1"/>
  <c r="G151" i="128"/>
  <c r="H151" i="128" s="1"/>
  <c r="G150" i="128"/>
  <c r="H150" i="128" s="1"/>
  <c r="G149" i="128"/>
  <c r="H149" i="128" s="1"/>
  <c r="G148" i="128"/>
  <c r="H148" i="128" s="1"/>
  <c r="G147" i="128"/>
  <c r="H147" i="128" s="1"/>
  <c r="G146" i="128"/>
  <c r="H146" i="128" s="1"/>
  <c r="G145" i="128"/>
  <c r="H145" i="128" s="1"/>
  <c r="G144" i="128"/>
  <c r="H144" i="128" s="1"/>
  <c r="G143" i="128"/>
  <c r="H143" i="128" s="1"/>
  <c r="G142" i="128"/>
  <c r="H142" i="128" s="1"/>
  <c r="G141" i="128"/>
  <c r="H141" i="128" s="1"/>
  <c r="G140" i="128"/>
  <c r="H140" i="128" s="1"/>
  <c r="G139" i="128"/>
  <c r="H139" i="128" s="1"/>
  <c r="G188" i="125" l="1"/>
  <c r="G179" i="125"/>
  <c r="H179" i="125" s="1"/>
  <c r="D121" i="127" s="1"/>
  <c r="G178" i="125"/>
  <c r="H178" i="125" s="1"/>
  <c r="D120" i="127" s="1"/>
  <c r="G177" i="125"/>
  <c r="H177" i="125" s="1"/>
  <c r="D119" i="127" s="1"/>
  <c r="G176" i="125"/>
  <c r="H176" i="125" s="1"/>
  <c r="D118" i="127" s="1"/>
  <c r="G175" i="125"/>
  <c r="H175" i="125" s="1"/>
  <c r="D117" i="127" s="1"/>
  <c r="G174" i="125"/>
  <c r="H174" i="125" s="1"/>
  <c r="D116" i="127" s="1"/>
  <c r="G173" i="125"/>
  <c r="H173" i="125" s="1"/>
  <c r="D115" i="127" s="1"/>
  <c r="G172" i="125"/>
  <c r="H172" i="125" s="1"/>
  <c r="D114" i="127" s="1"/>
  <c r="G171" i="125"/>
  <c r="H171" i="125" s="1"/>
  <c r="D113" i="127" s="1"/>
  <c r="G170" i="125"/>
  <c r="H170" i="125" s="1"/>
  <c r="D112" i="127" s="1"/>
  <c r="G169" i="125"/>
  <c r="H169" i="125" s="1"/>
  <c r="D111" i="127" s="1"/>
  <c r="G168" i="125"/>
  <c r="H168" i="125" s="1"/>
  <c r="D110" i="127" s="1"/>
  <c r="G167" i="125"/>
  <c r="H167" i="125" s="1"/>
  <c r="D109" i="127" s="1"/>
  <c r="G166" i="125"/>
  <c r="H166" i="125" s="1"/>
  <c r="D108" i="127" s="1"/>
  <c r="G165" i="125"/>
  <c r="H165" i="125" s="1"/>
  <c r="D107" i="127" s="1"/>
  <c r="G164" i="125"/>
  <c r="H164" i="125" s="1"/>
  <c r="D106" i="127" s="1"/>
  <c r="G163" i="125"/>
  <c r="H163" i="125" s="1"/>
  <c r="D105" i="127" s="1"/>
  <c r="G162" i="125"/>
  <c r="H162" i="125" s="1"/>
  <c r="D104" i="127" s="1"/>
  <c r="G161" i="125"/>
  <c r="H161" i="125" s="1"/>
  <c r="D103" i="127" s="1"/>
  <c r="G160" i="125"/>
  <c r="H160" i="125" s="1"/>
  <c r="D102" i="127" s="1"/>
  <c r="G159" i="125"/>
  <c r="H159" i="125" s="1"/>
  <c r="D101" i="127" s="1"/>
  <c r="G158" i="125"/>
  <c r="H158" i="125" s="1"/>
  <c r="D100" i="127" s="1"/>
  <c r="G157" i="125"/>
  <c r="H157" i="125" s="1"/>
  <c r="D99" i="127" s="1"/>
  <c r="G156" i="125"/>
  <c r="H156" i="125" s="1"/>
  <c r="D98" i="127" s="1"/>
  <c r="G155" i="125"/>
  <c r="H155" i="125" s="1"/>
  <c r="D97" i="127" s="1"/>
  <c r="G154" i="125"/>
  <c r="H154" i="125" s="1"/>
  <c r="D96" i="127" s="1"/>
  <c r="G153" i="125"/>
  <c r="H153" i="125" s="1"/>
  <c r="D95" i="127" s="1"/>
  <c r="G152" i="125"/>
  <c r="H152" i="125" s="1"/>
  <c r="D94" i="127" s="1"/>
  <c r="G151" i="125"/>
  <c r="H151" i="125" s="1"/>
  <c r="D93" i="127" s="1"/>
  <c r="G150" i="125"/>
  <c r="H150" i="125" s="1"/>
  <c r="D92" i="127" s="1"/>
  <c r="G149" i="125"/>
  <c r="H149" i="125" s="1"/>
  <c r="D91" i="127" s="1"/>
  <c r="G148" i="125"/>
  <c r="H148" i="125" s="1"/>
  <c r="D90" i="127" s="1"/>
  <c r="G147" i="125"/>
  <c r="H147" i="125" s="1"/>
  <c r="D89" i="127" s="1"/>
  <c r="G146" i="125"/>
  <c r="H146" i="125" s="1"/>
  <c r="D88" i="127" s="1"/>
  <c r="G145" i="125"/>
  <c r="H145" i="125" s="1"/>
  <c r="D87" i="127" s="1"/>
  <c r="G144" i="125"/>
  <c r="H144" i="125" s="1"/>
  <c r="D86" i="127" s="1"/>
  <c r="G143" i="125"/>
  <c r="H143" i="125" s="1"/>
  <c r="D85" i="127" s="1"/>
  <c r="G142" i="125"/>
  <c r="H142" i="125" s="1"/>
  <c r="D84" i="127" s="1"/>
  <c r="G141" i="125"/>
  <c r="H141" i="125" s="1"/>
  <c r="D83" i="127" s="1"/>
  <c r="G140" i="125"/>
  <c r="H140" i="125" s="1"/>
  <c r="D82" i="127" s="1"/>
  <c r="G139" i="125"/>
  <c r="H139" i="125" s="1"/>
  <c r="D81" i="127" s="1"/>
  <c r="G138" i="125"/>
  <c r="H138" i="125" l="1"/>
  <c r="D80" i="127" s="1"/>
  <c r="D122" i="127" s="1"/>
  <c r="C16" i="126" s="1"/>
  <c r="E30" i="126" s="1"/>
  <c r="E27" i="126" l="1"/>
  <c r="E32" i="126"/>
  <c r="E29" i="126"/>
  <c r="E31" i="126"/>
  <c r="E28" i="126"/>
  <c r="E26" i="126"/>
  <c r="C8" i="126"/>
  <c r="C9" i="126" s="1"/>
  <c r="C10" i="1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 authorId="0" shapeId="0" xr:uid="{00000000-0006-0000-0200-000001000000}">
      <text>
        <r>
          <rPr>
            <b/>
            <sz val="9"/>
            <color indexed="81"/>
            <rFont val="ＭＳ Ｐゴシック"/>
            <family val="3"/>
            <charset val="128"/>
          </rPr>
          <t>1.　理念と使命</t>
        </r>
      </text>
    </comment>
    <comment ref="B9" authorId="0" shapeId="0" xr:uid="{00000000-0006-0000-0200-000002000000}">
      <text>
        <r>
          <rPr>
            <b/>
            <sz val="9"/>
            <color indexed="81"/>
            <rFont val="ＭＳ Ｐゴシック"/>
            <family val="3"/>
            <charset val="128"/>
          </rPr>
          <t>5.　専門知識・専門技能の習得計画
(1) 研修段階の定義</t>
        </r>
      </text>
    </comment>
    <comment ref="C10" authorId="0" shapeId="0" xr:uid="{00000000-0006-0000-0200-000003000000}">
      <text>
        <r>
          <rPr>
            <b/>
            <sz val="9"/>
            <color indexed="81"/>
            <rFont val="ＭＳ Ｐゴシック"/>
            <family val="3"/>
            <charset val="128"/>
          </rPr>
          <t>5.　専門知識・専門技能の習得計画
(2) 研修期間中に習得すべき専門知識と専門技能</t>
        </r>
      </text>
    </comment>
    <comment ref="C20" authorId="0" shapeId="0" xr:uid="{00000000-0006-0000-0200-000004000000}">
      <text>
        <r>
          <rPr>
            <b/>
            <sz val="9"/>
            <color indexed="81"/>
            <rFont val="ＭＳ Ｐゴシック"/>
            <family val="3"/>
            <charset val="128"/>
          </rPr>
          <t>6. プログラム全体と各施設によるカンファレンス</t>
        </r>
        <r>
          <rPr>
            <sz val="9"/>
            <color indexed="81"/>
            <rFont val="ＭＳ Ｐゴシック"/>
            <family val="3"/>
            <charset val="128"/>
          </rPr>
          <t xml:space="preserve">
</t>
        </r>
      </text>
    </comment>
    <comment ref="C22" authorId="0" shapeId="0" xr:uid="{00000000-0006-0000-0200-000005000000}">
      <text>
        <r>
          <rPr>
            <b/>
            <sz val="9"/>
            <color indexed="81"/>
            <rFont val="ＭＳ Ｐゴシック"/>
            <family val="3"/>
            <charset val="128"/>
          </rPr>
          <t>7. 学問的姿勢について</t>
        </r>
      </text>
    </comment>
    <comment ref="C23" authorId="0" shapeId="0" xr:uid="{00000000-0006-0000-0200-000006000000}">
      <text>
        <r>
          <rPr>
            <b/>
            <sz val="9"/>
            <color indexed="81"/>
            <rFont val="ＭＳ Ｐゴシック"/>
            <family val="3"/>
            <charset val="128"/>
          </rPr>
          <t>8. コアコンピテンシーの研修計画</t>
        </r>
        <r>
          <rPr>
            <sz val="9"/>
            <color indexed="81"/>
            <rFont val="ＭＳ Ｐゴシック"/>
            <family val="3"/>
            <charset val="128"/>
          </rPr>
          <t xml:space="preserve">
</t>
        </r>
      </text>
    </comment>
    <comment ref="C29" authorId="0" shapeId="0" xr:uid="{00000000-0006-0000-0200-000007000000}">
      <text>
        <r>
          <rPr>
            <b/>
            <sz val="9"/>
            <color indexed="81"/>
            <rFont val="ＭＳ Ｐゴシック"/>
            <family val="3"/>
            <charset val="128"/>
          </rPr>
          <t>5. 専門知識・専門技能の習得計画
(3) 年次毎の専門研修計画</t>
        </r>
      </text>
    </comment>
    <comment ref="C42" authorId="0" shapeId="0" xr:uid="{00000000-0006-0000-0200-000008000000}">
      <text>
        <r>
          <rPr>
            <b/>
            <sz val="9"/>
            <color indexed="81"/>
            <rFont val="ＭＳ Ｐゴシック"/>
            <family val="3"/>
            <charset val="128"/>
          </rPr>
          <t>12. 専門研修施設群の概要
(1) 専門研修基幹施設の認定基準
(2) 専門研修連携施設の認定基準</t>
        </r>
      </text>
    </comment>
    <comment ref="C44" authorId="0" shapeId="0" xr:uid="{00000000-0006-0000-0200-000009000000}">
      <text>
        <r>
          <rPr>
            <b/>
            <sz val="9"/>
            <color indexed="81"/>
            <rFont val="ＭＳ Ｐゴシック"/>
            <family val="3"/>
            <charset val="128"/>
          </rPr>
          <t xml:space="preserve">12. 専門研修施設群の概要
(7) 地域医療・地域連携への対応
</t>
        </r>
      </text>
    </comment>
    <comment ref="B45" authorId="0" shapeId="0" xr:uid="{00000000-0006-0000-0200-00000A000000}">
      <text>
        <r>
          <rPr>
            <b/>
            <sz val="9"/>
            <color indexed="81"/>
            <rFont val="ＭＳ Ｐゴシック"/>
            <family val="3"/>
            <charset val="128"/>
          </rPr>
          <t>11. 専攻医の評価時期と方法
(1) 形成的評価
(2)総括的評価</t>
        </r>
      </text>
    </comment>
    <comment ref="B48" authorId="0" shapeId="0" xr:uid="{00000000-0006-0000-0200-00000B000000}">
      <text>
        <r>
          <rPr>
            <b/>
            <sz val="9"/>
            <color indexed="81"/>
            <rFont val="ＭＳ Ｐゴシック"/>
            <family val="3"/>
            <charset val="128"/>
          </rPr>
          <t>11. 専攻医の評価時期と方法
(2)総括的評価</t>
        </r>
      </text>
    </comment>
    <comment ref="C49" authorId="0" shapeId="0" xr:uid="{00000000-0006-0000-0200-00000C000000}">
      <text>
        <r>
          <rPr>
            <b/>
            <sz val="9"/>
            <color indexed="81"/>
            <rFont val="ＭＳ Ｐゴシック"/>
            <family val="3"/>
            <charset val="128"/>
          </rPr>
          <t>13. 専門研修プログラム管理委員会の運営計画</t>
        </r>
        <r>
          <rPr>
            <sz val="9"/>
            <color indexed="81"/>
            <rFont val="ＭＳ Ｐゴシック"/>
            <family val="3"/>
            <charset val="128"/>
          </rPr>
          <t xml:space="preserve">
</t>
        </r>
      </text>
    </comment>
    <comment ref="C53" authorId="0" shapeId="0" xr:uid="{00000000-0006-0000-0200-00000D000000}">
      <text>
        <r>
          <rPr>
            <b/>
            <sz val="9"/>
            <color indexed="81"/>
            <rFont val="ＭＳ Ｐゴシック"/>
            <family val="3"/>
            <charset val="128"/>
          </rPr>
          <t>15. 専攻医の就業環境について</t>
        </r>
        <r>
          <rPr>
            <sz val="9"/>
            <color indexed="81"/>
            <rFont val="ＭＳ Ｐゴシック"/>
            <family val="3"/>
            <charset val="128"/>
          </rPr>
          <t xml:space="preserve">
</t>
        </r>
      </text>
    </comment>
    <comment ref="C54" authorId="0" shapeId="0" xr:uid="{00000000-0006-0000-0200-00000E000000}">
      <text>
        <r>
          <rPr>
            <b/>
            <sz val="9"/>
            <color indexed="81"/>
            <rFont val="ＭＳ Ｐゴシック"/>
            <family val="3"/>
            <charset val="128"/>
          </rPr>
          <t>17. 専門研修プログラムの改善方法
14. 専門研修指導医の研修計画</t>
        </r>
      </text>
    </comment>
    <comment ref="C59" authorId="0" shapeId="0" xr:uid="{00000000-0006-0000-0200-00000F000000}">
      <text>
        <r>
          <rPr>
            <b/>
            <sz val="9"/>
            <color indexed="81"/>
            <rFont val="ＭＳ Ｐゴシック"/>
            <family val="3"/>
            <charset val="128"/>
          </rPr>
          <t>19. 専攻医の募集および採用方法</t>
        </r>
        <r>
          <rPr>
            <sz val="9"/>
            <color indexed="81"/>
            <rFont val="ＭＳ Ｐゴシック"/>
            <family val="3"/>
            <charset val="128"/>
          </rPr>
          <t xml:space="preserve">
</t>
        </r>
        <r>
          <rPr>
            <b/>
            <sz val="9"/>
            <color indexed="81"/>
            <rFont val="ＭＳ Ｐゴシック"/>
            <family val="3"/>
            <charset val="128"/>
          </rPr>
          <t xml:space="preserve">
20. 専攻医の修了要件</t>
        </r>
      </text>
    </comment>
    <comment ref="C64" authorId="0" shapeId="0" xr:uid="{00000000-0006-0000-0200-000010000000}">
      <text>
        <r>
          <rPr>
            <b/>
            <sz val="9"/>
            <color indexed="81"/>
            <rFont val="ＭＳ Ｐゴシック"/>
            <family val="3"/>
            <charset val="128"/>
          </rPr>
          <t>16. 泌尿器科研修の中止・中断、プログラム移動、プログラム外研修の条件</t>
        </r>
        <r>
          <rPr>
            <sz val="9"/>
            <color indexed="81"/>
            <rFont val="ＭＳ Ｐゴシック"/>
            <family val="3"/>
            <charset val="128"/>
          </rPr>
          <t xml:space="preserve">
</t>
        </r>
      </text>
    </comment>
    <comment ref="C65" authorId="0" shapeId="0" xr:uid="{00000000-0006-0000-0200-000011000000}">
      <text>
        <r>
          <rPr>
            <b/>
            <sz val="9"/>
            <color indexed="81"/>
            <rFont val="ＭＳ Ｐゴシック"/>
            <family val="3"/>
            <charset val="128"/>
          </rPr>
          <t>17. 専門研修プログラムの改善方法
(2) サイトビジットに関して</t>
        </r>
        <r>
          <rPr>
            <sz val="9"/>
            <color indexed="81"/>
            <rFont val="ＭＳ Ｐゴシック"/>
            <family val="3"/>
            <charset val="128"/>
          </rPr>
          <t xml:space="preserve">
</t>
        </r>
      </text>
    </comment>
  </commentList>
</comments>
</file>

<file path=xl/sharedStrings.xml><?xml version="1.0" encoding="utf-8"?>
<sst xmlns="http://schemas.openxmlformats.org/spreadsheetml/2006/main" count="14664" uniqueCount="496">
  <si>
    <t>連携</t>
    <rPh sb="0" eb="2">
      <t>レンケイ</t>
    </rPh>
    <phoneticPr fontId="6"/>
  </si>
  <si>
    <t>姓（漢字）</t>
  </si>
  <si>
    <t>姓（カナ）</t>
  </si>
  <si>
    <t>名（漢字）</t>
  </si>
  <si>
    <t>名（カナ）</t>
  </si>
  <si>
    <t>電話</t>
  </si>
  <si>
    <t>郵便番号</t>
  </si>
  <si>
    <t>都道府県</t>
  </si>
  <si>
    <t>町名・丁目・番地・号</t>
  </si>
  <si>
    <t>建物名等</t>
  </si>
  <si>
    <t>雇用形態</t>
  </si>
  <si>
    <t>諸手当</t>
  </si>
  <si>
    <t>健康保険（社会保険）</t>
  </si>
  <si>
    <t>医療賠償責任保険の適用</t>
  </si>
  <si>
    <t>勤務上限時間の設定</t>
  </si>
  <si>
    <t>当直手当</t>
    <phoneticPr fontId="6"/>
  </si>
  <si>
    <t>時間外手当</t>
    <phoneticPr fontId="6"/>
  </si>
  <si>
    <t>賞与</t>
    <phoneticPr fontId="6"/>
  </si>
  <si>
    <t>給与（月額または年額）</t>
    <rPh sb="3" eb="5">
      <t>ゲツガク</t>
    </rPh>
    <rPh sb="8" eb="10">
      <t>ネンガク</t>
    </rPh>
    <phoneticPr fontId="6"/>
  </si>
  <si>
    <t>専門研修はどのようにおこなわれるのか　</t>
    <phoneticPr fontId="6"/>
  </si>
  <si>
    <t>専攻医の到達目標</t>
    <phoneticPr fontId="6"/>
  </si>
  <si>
    <t>専門研修の評価　</t>
    <phoneticPr fontId="6"/>
  </si>
  <si>
    <t>修了判定　</t>
    <phoneticPr fontId="6"/>
  </si>
  <si>
    <t>専門研修管理委員会</t>
    <phoneticPr fontId="6"/>
  </si>
  <si>
    <t>週休（日）</t>
    <rPh sb="3" eb="4">
      <t>ニチ</t>
    </rPh>
    <phoneticPr fontId="6"/>
  </si>
  <si>
    <t>選択してください</t>
  </si>
  <si>
    <t>有無</t>
    <rPh sb="0" eb="2">
      <t>ウム</t>
    </rPh>
    <phoneticPr fontId="6"/>
  </si>
  <si>
    <t>勤務時間</t>
    <phoneticPr fontId="6"/>
  </si>
  <si>
    <t>施設群による研修プログラムと
地域医療についての考え方</t>
    <phoneticPr fontId="6"/>
  </si>
  <si>
    <t>(「有」の場合）
時間/月</t>
    <rPh sb="2" eb="3">
      <t>ア</t>
    </rPh>
    <rPh sb="5" eb="7">
      <t>バアイ</t>
    </rPh>
    <rPh sb="9" eb="11">
      <t>ジカン</t>
    </rPh>
    <rPh sb="12" eb="13">
      <t>ガツ</t>
    </rPh>
    <phoneticPr fontId="6"/>
  </si>
  <si>
    <t>姓（漢字）</t>
    <rPh sb="0" eb="1">
      <t>セイ</t>
    </rPh>
    <rPh sb="2" eb="4">
      <t>カンジ</t>
    </rPh>
    <phoneticPr fontId="6"/>
  </si>
  <si>
    <t>名（漢字）</t>
    <rPh sb="0" eb="1">
      <t>メイ</t>
    </rPh>
    <rPh sb="2" eb="4">
      <t>カンジ</t>
    </rPh>
    <phoneticPr fontId="6"/>
  </si>
  <si>
    <t>姓（カナ）</t>
    <rPh sb="0" eb="1">
      <t>セイ</t>
    </rPh>
    <phoneticPr fontId="6"/>
  </si>
  <si>
    <t>名（カナ）</t>
    <rPh sb="0" eb="1">
      <t>メイ</t>
    </rPh>
    <phoneticPr fontId="6"/>
  </si>
  <si>
    <t>所属</t>
    <rPh sb="0" eb="2">
      <t>ショゾク</t>
    </rPh>
    <phoneticPr fontId="6"/>
  </si>
  <si>
    <t>役職</t>
    <rPh sb="0" eb="2">
      <t>ヤクショク</t>
    </rPh>
    <phoneticPr fontId="6"/>
  </si>
  <si>
    <t>※</t>
    <phoneticPr fontId="6"/>
  </si>
  <si>
    <t>都道府県
(コード:2桁）</t>
    <rPh sb="11" eb="12">
      <t>ケタ</t>
    </rPh>
    <phoneticPr fontId="13"/>
  </si>
  <si>
    <t>専門研修
指導医数</t>
    <rPh sb="0" eb="2">
      <t>センモン</t>
    </rPh>
    <rPh sb="2" eb="4">
      <t>ケンシュウ</t>
    </rPh>
    <rPh sb="5" eb="8">
      <t>シドウイ</t>
    </rPh>
    <rPh sb="8" eb="9">
      <t>スウ</t>
    </rPh>
    <phoneticPr fontId="6"/>
  </si>
  <si>
    <t>XX</t>
    <phoneticPr fontId="6"/>
  </si>
  <si>
    <t>XXXX</t>
    <phoneticPr fontId="6"/>
  </si>
  <si>
    <t>X</t>
    <phoneticPr fontId="6"/>
  </si>
  <si>
    <t>都道府県</t>
    <phoneticPr fontId="13"/>
  </si>
  <si>
    <t>医療機関
コード
（7桁）</t>
    <rPh sb="0" eb="2">
      <t>イリョウ</t>
    </rPh>
    <rPh sb="2" eb="4">
      <t>キカン</t>
    </rPh>
    <rPh sb="11" eb="12">
      <t>ケタ</t>
    </rPh>
    <phoneticPr fontId="13"/>
  </si>
  <si>
    <t>当プログラムとして新規募集する専攻医の希望数</t>
    <rPh sb="0" eb="1">
      <t>トウ</t>
    </rPh>
    <rPh sb="9" eb="11">
      <t>シンキ</t>
    </rPh>
    <rPh sb="11" eb="13">
      <t>ボシュウ</t>
    </rPh>
    <rPh sb="15" eb="18">
      <t>センコウイ</t>
    </rPh>
    <rPh sb="19" eb="22">
      <t>キボウスウ</t>
    </rPh>
    <phoneticPr fontId="12"/>
  </si>
  <si>
    <t>病院の特色</t>
    <rPh sb="0" eb="2">
      <t>ビョウイン</t>
    </rPh>
    <rPh sb="3" eb="5">
      <t>トクショク</t>
    </rPh>
    <phoneticPr fontId="11"/>
  </si>
  <si>
    <t>常勤泌尿器科医数</t>
    <rPh sb="0" eb="2">
      <t>ジョウキン</t>
    </rPh>
    <rPh sb="2" eb="6">
      <t>ヒニョウキカ</t>
    </rPh>
    <rPh sb="6" eb="8">
      <t>イスウ</t>
    </rPh>
    <phoneticPr fontId="11"/>
  </si>
  <si>
    <t>施設状況</t>
    <rPh sb="0" eb="4">
      <t>シセツジョウキョウ</t>
    </rPh>
    <phoneticPr fontId="11"/>
  </si>
  <si>
    <t>日本泌尿器科学会
教育施設認定の種別</t>
    <rPh sb="0" eb="2">
      <t>ニホン</t>
    </rPh>
    <rPh sb="2" eb="8">
      <t>ヒニョウキカガッカイ</t>
    </rPh>
    <rPh sb="9" eb="13">
      <t>キョウイクシセツ</t>
    </rPh>
    <rPh sb="13" eb="15">
      <t>ニンテイ</t>
    </rPh>
    <rPh sb="16" eb="18">
      <t>シュベツ</t>
    </rPh>
    <phoneticPr fontId="11"/>
  </si>
  <si>
    <t>泌尿器科での症例検討会</t>
    <rPh sb="0" eb="4">
      <t>ヒニョウキカ</t>
    </rPh>
    <rPh sb="6" eb="11">
      <t>ショウレイケントウカイ</t>
    </rPh>
    <phoneticPr fontId="11"/>
  </si>
  <si>
    <t>病理や放射線科、
他の診療科との合同カンファレンス</t>
    <rPh sb="0" eb="2">
      <t>ビョウリ</t>
    </rPh>
    <rPh sb="3" eb="7">
      <t>ホウシャセンカ</t>
    </rPh>
    <rPh sb="9" eb="10">
      <t>ホカ</t>
    </rPh>
    <rPh sb="11" eb="14">
      <t>シンリョウカ</t>
    </rPh>
    <rPh sb="16" eb="18">
      <t>ゴウドウ</t>
    </rPh>
    <phoneticPr fontId="11"/>
  </si>
  <si>
    <t>図書館</t>
    <rPh sb="0" eb="3">
      <t>トショカン</t>
    </rPh>
    <phoneticPr fontId="11"/>
  </si>
  <si>
    <t>文献検索システム</t>
    <rPh sb="0" eb="4">
      <t>ブンケンケンサク</t>
    </rPh>
    <phoneticPr fontId="11"/>
  </si>
  <si>
    <t>医療安全に関する研修会</t>
    <rPh sb="0" eb="4">
      <t>イリョウアンゼン</t>
    </rPh>
    <rPh sb="5" eb="6">
      <t>カン</t>
    </rPh>
    <rPh sb="8" eb="11">
      <t>ケンシュウカイ</t>
    </rPh>
    <phoneticPr fontId="11"/>
  </si>
  <si>
    <t>感染対策に関する研修会</t>
    <rPh sb="0" eb="4">
      <t>カンセンタイサク</t>
    </rPh>
    <rPh sb="5" eb="6">
      <t>カン</t>
    </rPh>
    <rPh sb="8" eb="11">
      <t>ケンシュウカイ</t>
    </rPh>
    <phoneticPr fontId="11"/>
  </si>
  <si>
    <t>医療倫理に関する研修会</t>
    <rPh sb="0" eb="4">
      <t>イリョウリンリ</t>
    </rPh>
    <rPh sb="5" eb="6">
      <t>カン</t>
    </rPh>
    <rPh sb="8" eb="11">
      <t>ケンシュウカイ</t>
    </rPh>
    <phoneticPr fontId="11"/>
  </si>
  <si>
    <t>泌尿器科の特色と専攻医へ向けてのメッセージ</t>
    <rPh sb="0" eb="4">
      <t>ヒニョウキカ</t>
    </rPh>
    <rPh sb="5" eb="7">
      <t>トクショク</t>
    </rPh>
    <rPh sb="8" eb="11">
      <t>センコウイ</t>
    </rPh>
    <rPh sb="12" eb="13">
      <t>ム</t>
    </rPh>
    <phoneticPr fontId="11"/>
  </si>
  <si>
    <t>保有する医療施設・
医療機器</t>
    <rPh sb="0" eb="2">
      <t>ホユウ</t>
    </rPh>
    <rPh sb="4" eb="6">
      <t>イリョウ</t>
    </rPh>
    <rPh sb="6" eb="8">
      <t>シセツ</t>
    </rPh>
    <rPh sb="10" eb="14">
      <t>イリョウキキ</t>
    </rPh>
    <phoneticPr fontId="11"/>
  </si>
  <si>
    <t>高気圧酸素療法室</t>
  </si>
  <si>
    <t>透析専門施設</t>
    <rPh sb="0" eb="2">
      <t>トウセキ</t>
    </rPh>
    <rPh sb="2" eb="4">
      <t>センモン</t>
    </rPh>
    <rPh sb="4" eb="6">
      <t>シセツ</t>
    </rPh>
    <phoneticPr fontId="11"/>
  </si>
  <si>
    <t>小児医療センター</t>
    <rPh sb="0" eb="2">
      <t>ショウニ</t>
    </rPh>
    <rPh sb="2" eb="4">
      <t>イリョウ</t>
    </rPh>
    <phoneticPr fontId="11"/>
  </si>
  <si>
    <t>リプロダクションセンター</t>
  </si>
  <si>
    <t>(1) プログラム名</t>
    <rPh sb="9" eb="10">
      <t>メイ</t>
    </rPh>
    <phoneticPr fontId="11"/>
  </si>
  <si>
    <t>症例配分割合（％）</t>
    <rPh sb="0" eb="6">
      <t>ショウレイハイブンワリアイ</t>
    </rPh>
    <phoneticPr fontId="11"/>
  </si>
  <si>
    <t>(2) プログラム名</t>
    <rPh sb="9" eb="10">
      <t>メイ</t>
    </rPh>
    <phoneticPr fontId="11"/>
  </si>
  <si>
    <t>(3) プログラム名</t>
    <rPh sb="9" eb="10">
      <t>メイ</t>
    </rPh>
    <phoneticPr fontId="11"/>
  </si>
  <si>
    <t>(4) プログラム名</t>
    <rPh sb="9" eb="10">
      <t>メイ</t>
    </rPh>
    <phoneticPr fontId="11"/>
  </si>
  <si>
    <t>(5) プログラム名</t>
    <rPh sb="9" eb="10">
      <t>メイ</t>
    </rPh>
    <phoneticPr fontId="11"/>
  </si>
  <si>
    <t>(6) プログラム名</t>
    <rPh sb="9" eb="10">
      <t>メイ</t>
    </rPh>
    <phoneticPr fontId="11"/>
  </si>
  <si>
    <t>(7) プログラム名</t>
    <rPh sb="9" eb="10">
      <t>メイ</t>
    </rPh>
    <phoneticPr fontId="11"/>
  </si>
  <si>
    <t>(8) プログラム名</t>
    <rPh sb="9" eb="10">
      <t>メイ</t>
    </rPh>
    <phoneticPr fontId="11"/>
  </si>
  <si>
    <t>(9) プログラム名</t>
    <rPh sb="9" eb="10">
      <t>メイ</t>
    </rPh>
    <phoneticPr fontId="11"/>
  </si>
  <si>
    <t>基幹施設</t>
    <rPh sb="0" eb="4">
      <t>キカンシセツ</t>
    </rPh>
    <phoneticPr fontId="6"/>
  </si>
  <si>
    <t>連携施設</t>
    <rPh sb="0" eb="4">
      <t>レンケイシセツ</t>
    </rPh>
    <phoneticPr fontId="6"/>
  </si>
  <si>
    <t>合計</t>
    <rPh sb="0" eb="2">
      <t>ゴウケイ</t>
    </rPh>
    <phoneticPr fontId="6"/>
  </si>
  <si>
    <t>選択してください</t>
    <phoneticPr fontId="6"/>
  </si>
  <si>
    <t>月額（円）</t>
    <rPh sb="0" eb="2">
      <t>ゲツガク</t>
    </rPh>
    <rPh sb="3" eb="4">
      <t>エン</t>
    </rPh>
    <phoneticPr fontId="6"/>
  </si>
  <si>
    <t>年額（円）</t>
    <rPh sb="0" eb="2">
      <t>ネンガク</t>
    </rPh>
    <rPh sb="3" eb="4">
      <t>エン</t>
    </rPh>
    <phoneticPr fontId="6"/>
  </si>
  <si>
    <t>本プログラムへの症例数の配分割合（％）</t>
    <rPh sb="0" eb="1">
      <t>ホン</t>
    </rPh>
    <rPh sb="8" eb="11">
      <t>ショウレイスウ</t>
    </rPh>
    <rPh sb="12" eb="14">
      <t>ハイブン</t>
    </rPh>
    <rPh sb="14" eb="16">
      <t>ワリアイ</t>
    </rPh>
    <phoneticPr fontId="11"/>
  </si>
  <si>
    <t>代表的な泌尿器科疾患数</t>
    <phoneticPr fontId="11"/>
  </si>
  <si>
    <t>1年あたりの症例数をA: 21-、B: 11-20、C: 2-10、D: 0-1の4段階で記入してください。</t>
    <phoneticPr fontId="11"/>
  </si>
  <si>
    <t>疾患名</t>
    <rPh sb="0" eb="3">
      <t>シッカンメイ</t>
    </rPh>
    <phoneticPr fontId="11"/>
  </si>
  <si>
    <t>按分後の
症例数</t>
    <rPh sb="0" eb="3">
      <t>アンブンゴ</t>
    </rPh>
    <rPh sb="5" eb="8">
      <t>ショウレイスウ</t>
    </rPh>
    <phoneticPr fontId="11"/>
  </si>
  <si>
    <t>単純性嚢胞</t>
    <rPh sb="0" eb="3">
      <t>タンジュンセイ</t>
    </rPh>
    <rPh sb="3" eb="5">
      <t>ノウホウ</t>
    </rPh>
    <phoneticPr fontId="11"/>
  </si>
  <si>
    <t>選択</t>
  </si>
  <si>
    <t>多発性嚢胞腎</t>
    <rPh sb="0" eb="3">
      <t>タハツセイ</t>
    </rPh>
    <rPh sb="3" eb="5">
      <t>ノウホウ</t>
    </rPh>
    <rPh sb="5" eb="6">
      <t>ジン</t>
    </rPh>
    <phoneticPr fontId="11"/>
  </si>
  <si>
    <t>重複腎盂尿管</t>
    <rPh sb="0" eb="2">
      <t>チョウフク</t>
    </rPh>
    <rPh sb="2" eb="4">
      <t>ジンウ</t>
    </rPh>
    <rPh sb="4" eb="6">
      <t>ニョウカン</t>
    </rPh>
    <phoneticPr fontId="11"/>
  </si>
  <si>
    <t>膀胱尿管逆流症</t>
    <rPh sb="0" eb="2">
      <t>ボウコウ</t>
    </rPh>
    <rPh sb="2" eb="4">
      <t>ニョウカン</t>
    </rPh>
    <rPh sb="4" eb="7">
      <t>ギャクリュウショウ</t>
    </rPh>
    <phoneticPr fontId="11"/>
  </si>
  <si>
    <t>停留精巣</t>
    <rPh sb="0" eb="2">
      <t>テイリュウ</t>
    </rPh>
    <rPh sb="2" eb="4">
      <t>セイソウ</t>
    </rPh>
    <phoneticPr fontId="11"/>
  </si>
  <si>
    <t>包茎</t>
    <rPh sb="0" eb="2">
      <t>ホウケイ</t>
    </rPh>
    <phoneticPr fontId="11"/>
  </si>
  <si>
    <t>尿道損傷</t>
    <rPh sb="0" eb="2">
      <t>ニョウドウ</t>
    </rPh>
    <rPh sb="2" eb="4">
      <t>ソンショウ</t>
    </rPh>
    <phoneticPr fontId="11"/>
  </si>
  <si>
    <t>腎細胞癌</t>
    <rPh sb="0" eb="4">
      <t>ジンサイボウガン</t>
    </rPh>
    <phoneticPr fontId="11"/>
  </si>
  <si>
    <t>腎盂・尿管癌</t>
    <rPh sb="0" eb="2">
      <t>ジンウ</t>
    </rPh>
    <rPh sb="3" eb="5">
      <t>ニョウカン</t>
    </rPh>
    <rPh sb="5" eb="6">
      <t>ガン</t>
    </rPh>
    <phoneticPr fontId="11"/>
  </si>
  <si>
    <t>膀胱癌</t>
    <rPh sb="0" eb="2">
      <t>ボウコウ</t>
    </rPh>
    <rPh sb="2" eb="3">
      <t>ガン</t>
    </rPh>
    <phoneticPr fontId="11"/>
  </si>
  <si>
    <t>前立腺肥大症</t>
    <rPh sb="0" eb="3">
      <t>ゼンリツセン</t>
    </rPh>
    <rPh sb="3" eb="6">
      <t>ヒダイショウ</t>
    </rPh>
    <phoneticPr fontId="11"/>
  </si>
  <si>
    <t>前立腺癌</t>
    <rPh sb="0" eb="3">
      <t>ゼンリツセン</t>
    </rPh>
    <rPh sb="3" eb="4">
      <t>ガン</t>
    </rPh>
    <phoneticPr fontId="11"/>
  </si>
  <si>
    <t>精巣癌</t>
    <rPh sb="0" eb="2">
      <t>セイソウ</t>
    </rPh>
    <rPh sb="2" eb="3">
      <t>ガン</t>
    </rPh>
    <phoneticPr fontId="11"/>
  </si>
  <si>
    <t>腎結石</t>
    <rPh sb="0" eb="1">
      <t>ジン</t>
    </rPh>
    <rPh sb="1" eb="3">
      <t>ケッセキ</t>
    </rPh>
    <phoneticPr fontId="11"/>
  </si>
  <si>
    <t>尿管結石</t>
    <rPh sb="0" eb="4">
      <t>ニョウカンケッセキ</t>
    </rPh>
    <phoneticPr fontId="11"/>
  </si>
  <si>
    <t>膀胱結石</t>
    <rPh sb="0" eb="2">
      <t>ボウコウ</t>
    </rPh>
    <rPh sb="2" eb="4">
      <t>ケッセキ</t>
    </rPh>
    <phoneticPr fontId="11"/>
  </si>
  <si>
    <t>単純性腎盂腎炎</t>
    <rPh sb="0" eb="3">
      <t>タンジュンセイ</t>
    </rPh>
    <rPh sb="3" eb="5">
      <t>ジンウ</t>
    </rPh>
    <rPh sb="5" eb="7">
      <t>ジンエン</t>
    </rPh>
    <phoneticPr fontId="11"/>
  </si>
  <si>
    <t>複雑性腎盂腎炎</t>
    <rPh sb="0" eb="3">
      <t>フクザツセイ</t>
    </rPh>
    <rPh sb="3" eb="5">
      <t>ジンウ</t>
    </rPh>
    <rPh sb="5" eb="7">
      <t>ジンエン</t>
    </rPh>
    <phoneticPr fontId="11"/>
  </si>
  <si>
    <t>単純性膀胱炎</t>
    <rPh sb="0" eb="3">
      <t>タンジュンセイ</t>
    </rPh>
    <rPh sb="3" eb="6">
      <t>ボウコウエン</t>
    </rPh>
    <phoneticPr fontId="11"/>
  </si>
  <si>
    <t>複雑性膀胱炎</t>
    <rPh sb="0" eb="3">
      <t>フクザツセイ</t>
    </rPh>
    <rPh sb="3" eb="6">
      <t>ボウコウエン</t>
    </rPh>
    <phoneticPr fontId="11"/>
  </si>
  <si>
    <t>尿道炎</t>
    <rPh sb="0" eb="3">
      <t>ニョウドウエン</t>
    </rPh>
    <phoneticPr fontId="11"/>
  </si>
  <si>
    <t>急性細菌性前立腺炎</t>
    <rPh sb="0" eb="2">
      <t>キュウセイ</t>
    </rPh>
    <rPh sb="2" eb="5">
      <t>サイキンセイ</t>
    </rPh>
    <rPh sb="5" eb="9">
      <t>ゼンリツセンエン</t>
    </rPh>
    <phoneticPr fontId="11"/>
  </si>
  <si>
    <t>急性精巣上体炎</t>
    <rPh sb="0" eb="2">
      <t>キュウセイ</t>
    </rPh>
    <rPh sb="2" eb="7">
      <t>セイソウジョウタイエン</t>
    </rPh>
    <phoneticPr fontId="11"/>
  </si>
  <si>
    <t>亀頭包皮炎</t>
    <rPh sb="0" eb="5">
      <t>キトウホウヒエン</t>
    </rPh>
    <phoneticPr fontId="11"/>
  </si>
  <si>
    <t>淋菌感染症</t>
    <rPh sb="0" eb="2">
      <t>リンキン</t>
    </rPh>
    <rPh sb="2" eb="5">
      <t>カンセンショウ</t>
    </rPh>
    <phoneticPr fontId="11"/>
  </si>
  <si>
    <t>性器クラミジア感染症</t>
    <rPh sb="0" eb="2">
      <t>セイキ</t>
    </rPh>
    <rPh sb="7" eb="10">
      <t>カンセンショウ</t>
    </rPh>
    <phoneticPr fontId="11"/>
  </si>
  <si>
    <t>過活動膀胱</t>
    <rPh sb="0" eb="1">
      <t>ス</t>
    </rPh>
    <rPh sb="1" eb="3">
      <t>カツドウ</t>
    </rPh>
    <rPh sb="3" eb="5">
      <t>ボウコウ</t>
    </rPh>
    <phoneticPr fontId="11"/>
  </si>
  <si>
    <t>腹圧性尿失禁</t>
    <rPh sb="0" eb="3">
      <t>フクアツセイ</t>
    </rPh>
    <rPh sb="3" eb="6">
      <t>ニョウシッキン</t>
    </rPh>
    <phoneticPr fontId="11"/>
  </si>
  <si>
    <t>神経因性膀胱</t>
    <rPh sb="0" eb="2">
      <t>シンケイ</t>
    </rPh>
    <rPh sb="2" eb="3">
      <t>イン</t>
    </rPh>
    <rPh sb="3" eb="6">
      <t>シンケインセイボウコウ</t>
    </rPh>
    <phoneticPr fontId="11"/>
  </si>
  <si>
    <t>慢性腎不全</t>
    <rPh sb="0" eb="2">
      <t>マンセイ</t>
    </rPh>
    <rPh sb="2" eb="5">
      <t>ジンフゼン</t>
    </rPh>
    <phoneticPr fontId="11"/>
  </si>
  <si>
    <t>急性腎不全</t>
    <rPh sb="0" eb="2">
      <t>キュウセイ</t>
    </rPh>
    <rPh sb="2" eb="5">
      <t>ジンフゼン</t>
    </rPh>
    <phoneticPr fontId="11"/>
  </si>
  <si>
    <t>間質性膀胱炎</t>
    <rPh sb="0" eb="3">
      <t>カンシツセイ</t>
    </rPh>
    <rPh sb="3" eb="6">
      <t>ボウコウエン</t>
    </rPh>
    <phoneticPr fontId="11"/>
  </si>
  <si>
    <t>尿道狭窄</t>
    <rPh sb="0" eb="4">
      <t>ニョウドウキョウサク</t>
    </rPh>
    <phoneticPr fontId="11"/>
  </si>
  <si>
    <t>性機能障害</t>
    <rPh sb="0" eb="3">
      <t>セイキノウ</t>
    </rPh>
    <rPh sb="3" eb="5">
      <t>ショウガイ</t>
    </rPh>
    <phoneticPr fontId="11"/>
  </si>
  <si>
    <t>代表的な泌尿器科検査・手技の数</t>
  </si>
  <si>
    <t>検査・手技</t>
    <rPh sb="0" eb="2">
      <t>ケンサ</t>
    </rPh>
    <rPh sb="3" eb="5">
      <t>シュギ</t>
    </rPh>
    <phoneticPr fontId="11"/>
  </si>
  <si>
    <t>超音波画像診断法（腎、前立腺、膀胱、陰嚢内容など）</t>
    <phoneticPr fontId="11"/>
  </si>
  <si>
    <t>ウロダイナミックス（尿流測定、膀胱内圧測定など）</t>
    <phoneticPr fontId="11"/>
  </si>
  <si>
    <t>前立腺生検</t>
    <rPh sb="3" eb="5">
      <t>セイケン</t>
    </rPh>
    <phoneticPr fontId="11"/>
  </si>
  <si>
    <t>X線検査（KUB、IVP、DIP、膀胱造影、尿道造影）</t>
    <phoneticPr fontId="11"/>
  </si>
  <si>
    <t>検尿（細菌学的）</t>
    <phoneticPr fontId="11"/>
  </si>
  <si>
    <t>内分泌検査（下垂体、副腎、精巣、上皮小体検査）</t>
    <phoneticPr fontId="11"/>
  </si>
  <si>
    <t>精液検査</t>
    <rPh sb="0" eb="2">
      <t>セイエキ</t>
    </rPh>
    <rPh sb="2" eb="4">
      <t>ケンサ</t>
    </rPh>
    <phoneticPr fontId="11"/>
  </si>
  <si>
    <t>ウロダイナミックス（プレッシャーフロースタディ）</t>
    <phoneticPr fontId="11"/>
  </si>
  <si>
    <t>腎生検</t>
    <phoneticPr fontId="11"/>
  </si>
  <si>
    <t>腎盂尿管鏡</t>
    <phoneticPr fontId="11"/>
  </si>
  <si>
    <t>X線検査（RP、順行性腎盂造影、血管造影、CTなど）</t>
    <phoneticPr fontId="11"/>
  </si>
  <si>
    <t>核医学画像診断法（PET、レノグラム、腎シンチ、骨シンチ、副腎シンチ、上皮小体（副甲状腺）シンチなど）</t>
    <phoneticPr fontId="11"/>
  </si>
  <si>
    <t>腎機能検査（クレアチニン・クリアランス、分腎機能検査など）</t>
    <phoneticPr fontId="11"/>
  </si>
  <si>
    <t>MRI検査</t>
    <rPh sb="3" eb="5">
      <t>ケンサ</t>
    </rPh>
    <phoneticPr fontId="11"/>
  </si>
  <si>
    <t>泌尿器科手術数</t>
  </si>
  <si>
    <t>手術件数は年度あるいは年次単位のどちらでも結構です。</t>
    <phoneticPr fontId="11"/>
  </si>
  <si>
    <t>手術</t>
    <rPh sb="0" eb="2">
      <t>シュジュツ</t>
    </rPh>
    <phoneticPr fontId="11"/>
  </si>
  <si>
    <t>按分後</t>
    <rPh sb="0" eb="3">
      <t>アンブンゴ</t>
    </rPh>
    <phoneticPr fontId="11"/>
  </si>
  <si>
    <t>一般的な手術</t>
  </si>
  <si>
    <t>① 副腎、腎、後腹膜の手術</t>
  </si>
  <si>
    <t>副腎摘除術</t>
  </si>
  <si>
    <t>うち腹腔鏡下・腹腔鏡下小切開・ロボット支援での例数</t>
    <phoneticPr fontId="11"/>
  </si>
  <si>
    <t>単純腎摘除術</t>
  </si>
  <si>
    <t>根治的腎摘除術</t>
  </si>
  <si>
    <t>腎部分切除術</t>
  </si>
  <si>
    <t>腎尿管全摘除術</t>
  </si>
  <si>
    <t>腎盂形成術</t>
  </si>
  <si>
    <t>経皮的腎瘻造設術</t>
  </si>
  <si>
    <t>後腹膜リンパ節郭清術</t>
  </si>
  <si>
    <t>② 尿管、膀胱の手術</t>
    <phoneticPr fontId="11"/>
  </si>
  <si>
    <t>経尿道的膀胱腫瘍切除術(TURBT)</t>
  </si>
  <si>
    <t>経尿道的膀胱砕石術</t>
  </si>
  <si>
    <t>経尿道的膀胱異物除去術</t>
  </si>
  <si>
    <t>膀胱瘻造設術</t>
  </si>
  <si>
    <t>膀胱部分切除術</t>
  </si>
  <si>
    <t>膀胱全摘除術</t>
  </si>
  <si>
    <t>膀胱水圧拡張術</t>
  </si>
  <si>
    <t>③ 前立腺、尿道の手術　</t>
  </si>
  <si>
    <t>経尿道的前立腺切除術（TURPおよびレーザー手術を含む）</t>
  </si>
  <si>
    <t>前立腺被膜下摘除術</t>
  </si>
  <si>
    <t>開腹前立腺全摘除術</t>
    <rPh sb="0" eb="2">
      <t>カイフク</t>
    </rPh>
    <phoneticPr fontId="11"/>
  </si>
  <si>
    <t>腹腔鏡下前立腺全摘除術</t>
    <rPh sb="0" eb="4">
      <t>フククウキョウカ</t>
    </rPh>
    <phoneticPr fontId="11"/>
  </si>
  <si>
    <t>ロボット支援前立腺全摘除術</t>
    <rPh sb="4" eb="6">
      <t>シエン</t>
    </rPh>
    <phoneticPr fontId="11"/>
  </si>
  <si>
    <t>経尿道的内尿道切開術</t>
  </si>
  <si>
    <t>尿道拡張術</t>
  </si>
  <si>
    <t>精巣固定術</t>
  </si>
  <si>
    <t>精索捻転手術</t>
  </si>
  <si>
    <t>精巣摘除術（高位精巣摘除を含む）</t>
  </si>
  <si>
    <t>陰嚢水腫根治術</t>
    <rPh sb="0" eb="2">
      <t>インノウ</t>
    </rPh>
    <rPh sb="2" eb="4">
      <t>スイシュ</t>
    </rPh>
    <rPh sb="4" eb="7">
      <t>コンチジュツ</t>
    </rPh>
    <phoneticPr fontId="11"/>
  </si>
  <si>
    <t>その他の陰嚢内容および陰茎の手術</t>
    <rPh sb="2" eb="3">
      <t>タ</t>
    </rPh>
    <rPh sb="4" eb="6">
      <t>インノウ</t>
    </rPh>
    <rPh sb="6" eb="8">
      <t>ナイヨウ</t>
    </rPh>
    <rPh sb="11" eb="13">
      <t>インケイ</t>
    </rPh>
    <rPh sb="14" eb="16">
      <t>シュジュツ</t>
    </rPh>
    <phoneticPr fontId="11"/>
  </si>
  <si>
    <t>専門的な手術※　</t>
    <rPh sb="0" eb="3">
      <t>センモンテキ</t>
    </rPh>
    <rPh sb="4" eb="6">
      <t>シュジュツ</t>
    </rPh>
    <phoneticPr fontId="11"/>
  </si>
  <si>
    <t xml:space="preserve">腎移植・透析関連の手術（開放 及び腹腔鏡手術を含む） </t>
    <phoneticPr fontId="11"/>
  </si>
  <si>
    <t>小児泌尿器関連の手術（精巣固定術を除く）　</t>
    <rPh sb="11" eb="13">
      <t>セイソウ</t>
    </rPh>
    <rPh sb="13" eb="16">
      <t>コテイジュツ</t>
    </rPh>
    <rPh sb="17" eb="18">
      <t>ノゾ</t>
    </rPh>
    <phoneticPr fontId="11"/>
  </si>
  <si>
    <t xml:space="preserve">女性泌尿器関連の手術 </t>
    <phoneticPr fontId="11"/>
  </si>
  <si>
    <t>ＥＤ、不妊関連の手術　</t>
    <phoneticPr fontId="11"/>
  </si>
  <si>
    <t xml:space="preserve">結石関連の手術 </t>
    <phoneticPr fontId="11"/>
  </si>
  <si>
    <t>神経泌尿器・臓器再建関連の手術</t>
    <phoneticPr fontId="11"/>
  </si>
  <si>
    <t>※</t>
    <phoneticPr fontId="11"/>
  </si>
  <si>
    <t>具体的な手術術式に関しては専攻医マニュアルの資料③研修修了に必要な手術要件を参照してください。</t>
    <phoneticPr fontId="11"/>
  </si>
  <si>
    <t>⑦腹腔鏡・腹腔鏡下小切開・ロボット支援関連の手術に関しては一般的な手術の中で個別に記載してもらっています。</t>
    <phoneticPr fontId="11"/>
  </si>
  <si>
    <t>尿道膀胱鏡検査</t>
    <phoneticPr fontId="11"/>
  </si>
  <si>
    <t>尿管カテーテル法</t>
    <phoneticPr fontId="11"/>
  </si>
  <si>
    <t>泌尿器科での抄読会</t>
    <rPh sb="0" eb="4">
      <t>ヒニョウキカ</t>
    </rPh>
    <rPh sb="6" eb="9">
      <t>ショウドクカイ</t>
    </rPh>
    <phoneticPr fontId="6"/>
  </si>
  <si>
    <t>プログラム参加数</t>
    <rPh sb="5" eb="8">
      <t>サンカスウ</t>
    </rPh>
    <phoneticPr fontId="6"/>
  </si>
  <si>
    <t>(3)</t>
    <phoneticPr fontId="11"/>
  </si>
  <si>
    <t>(4)</t>
    <phoneticPr fontId="11"/>
  </si>
  <si>
    <t>(5)</t>
    <phoneticPr fontId="11"/>
  </si>
  <si>
    <t>A=25、B=15、C=5として施設群に含まれるすべての施設の症例数を合計し、概数としてください。</t>
  </si>
  <si>
    <t>基幹施設と連携施設で記載したA,B,C,Dについて、</t>
  </si>
  <si>
    <t>具体的な手術術式に関しては専攻医マニュアルの資料③研修修了に必要な手術要件を参照してください。⑦腹腔鏡・腹腔鏡下小切開・ロボット支援関連の手術に関しては一般的な手術の中で個別に記載してもらっています。</t>
    <phoneticPr fontId="11"/>
  </si>
  <si>
    <t>該当シート名</t>
    <rPh sb="0" eb="2">
      <t>ガイトウ</t>
    </rPh>
    <rPh sb="5" eb="6">
      <t>メイ</t>
    </rPh>
    <phoneticPr fontId="6"/>
  </si>
  <si>
    <t>連携1</t>
    <rPh sb="0" eb="2">
      <t>レンケイ</t>
    </rPh>
    <phoneticPr fontId="6"/>
  </si>
  <si>
    <t>連携2</t>
    <rPh sb="0" eb="2">
      <t>レンケイ</t>
    </rPh>
    <phoneticPr fontId="6"/>
  </si>
  <si>
    <t>連携3</t>
    <rPh sb="0" eb="2">
      <t>レンケイ</t>
    </rPh>
    <phoneticPr fontId="6"/>
  </si>
  <si>
    <t>連携4</t>
    <rPh sb="0" eb="2">
      <t>レンケイ</t>
    </rPh>
    <phoneticPr fontId="6"/>
  </si>
  <si>
    <t>連携5</t>
    <rPh sb="0" eb="2">
      <t>レンケイ</t>
    </rPh>
    <phoneticPr fontId="6"/>
  </si>
  <si>
    <t>連携6</t>
    <rPh sb="0" eb="2">
      <t>レンケイ</t>
    </rPh>
    <phoneticPr fontId="6"/>
  </si>
  <si>
    <t>連携7</t>
    <rPh sb="0" eb="2">
      <t>レンケイ</t>
    </rPh>
    <phoneticPr fontId="6"/>
  </si>
  <si>
    <t>連携8</t>
    <rPh sb="0" eb="2">
      <t>レンケイ</t>
    </rPh>
    <phoneticPr fontId="6"/>
  </si>
  <si>
    <t>連携9</t>
    <rPh sb="0" eb="2">
      <t>レンケイ</t>
    </rPh>
    <phoneticPr fontId="6"/>
  </si>
  <si>
    <t>連携10</t>
    <rPh sb="0" eb="2">
      <t>レンケイ</t>
    </rPh>
    <phoneticPr fontId="6"/>
  </si>
  <si>
    <t>④ 陰嚢内容臓器、陰茎の手術　　</t>
    <phoneticPr fontId="11"/>
  </si>
  <si>
    <t>(6)</t>
    <phoneticPr fontId="11"/>
  </si>
  <si>
    <t>体外衝撃波結石破砕装置（台）</t>
    <rPh sb="0" eb="5">
      <t>タイガイショウゲキハ</t>
    </rPh>
    <rPh sb="5" eb="7">
      <t>ケッセキ</t>
    </rPh>
    <rPh sb="7" eb="9">
      <t>ハサイ</t>
    </rPh>
    <rPh sb="9" eb="11">
      <t>ソウチ</t>
    </rPh>
    <rPh sb="12" eb="13">
      <t>ダイ</t>
    </rPh>
    <phoneticPr fontId="11"/>
  </si>
  <si>
    <t>ホルミウムレーザーシステム（台）</t>
    <rPh sb="14" eb="15">
      <t>ダイ</t>
    </rPh>
    <phoneticPr fontId="6"/>
  </si>
  <si>
    <t>ＰＶＰレーザーシステム（台）</t>
    <rPh sb="12" eb="13">
      <t>ダイ</t>
    </rPh>
    <phoneticPr fontId="6"/>
  </si>
  <si>
    <t>ウロダイナミックスシステム（台）</t>
    <rPh sb="14" eb="15">
      <t>ダイ</t>
    </rPh>
    <phoneticPr fontId="6"/>
  </si>
  <si>
    <t>高気圧酸素療法室（施設）</t>
    <rPh sb="9" eb="11">
      <t>シセツ</t>
    </rPh>
    <phoneticPr fontId="6"/>
  </si>
  <si>
    <t>透析専門施設（施設）</t>
    <rPh sb="0" eb="2">
      <t>トウセキ</t>
    </rPh>
    <rPh sb="2" eb="4">
      <t>センモン</t>
    </rPh>
    <rPh sb="4" eb="6">
      <t>シセツ</t>
    </rPh>
    <rPh sb="7" eb="9">
      <t>シセツ</t>
    </rPh>
    <phoneticPr fontId="11"/>
  </si>
  <si>
    <t>小児医療センター（施設）</t>
    <rPh sb="0" eb="2">
      <t>ショウニ</t>
    </rPh>
    <rPh sb="2" eb="4">
      <t>イリョウ</t>
    </rPh>
    <rPh sb="9" eb="11">
      <t>シセツ</t>
    </rPh>
    <phoneticPr fontId="11"/>
  </si>
  <si>
    <t>リプロダクションセンター（施設）</t>
    <rPh sb="13" eb="15">
      <t>シセツ</t>
    </rPh>
    <phoneticPr fontId="6"/>
  </si>
  <si>
    <t>プログラム全体の過去3年間の手術数（按分後）</t>
    <rPh sb="5" eb="7">
      <t>ゼンタイ</t>
    </rPh>
    <rPh sb="8" eb="10">
      <t>カコ</t>
    </rPh>
    <rPh sb="11" eb="13">
      <t>ネンカン</t>
    </rPh>
    <rPh sb="14" eb="17">
      <t>シュジュツスウ</t>
    </rPh>
    <rPh sb="18" eb="21">
      <t>アンブンゴ</t>
    </rPh>
    <phoneticPr fontId="6"/>
  </si>
  <si>
    <t>平均
（按分後）</t>
    <rPh sb="0" eb="2">
      <t>ヘイキン</t>
    </rPh>
    <rPh sb="4" eb="7">
      <t>アンブンゴ</t>
    </rPh>
    <phoneticPr fontId="11"/>
  </si>
  <si>
    <t>その他</t>
    <rPh sb="2" eb="3">
      <t>タ</t>
    </rPh>
    <phoneticPr fontId="6"/>
  </si>
  <si>
    <t>基幹施設の所在地（都道府県）</t>
    <rPh sb="0" eb="4">
      <t>キカンシセツ</t>
    </rPh>
    <rPh sb="5" eb="8">
      <t>ショザイチ</t>
    </rPh>
    <rPh sb="9" eb="13">
      <t>トドウフケン</t>
    </rPh>
    <phoneticPr fontId="6"/>
  </si>
  <si>
    <t>基幹施設の所在地（都市部またはその他）</t>
    <rPh sb="0" eb="4">
      <t>キカンシセツ</t>
    </rPh>
    <rPh sb="5" eb="8">
      <t>ショザイチ</t>
    </rPh>
    <rPh sb="9" eb="12">
      <t>トシブ</t>
    </rPh>
    <rPh sb="17" eb="18">
      <t>タ</t>
    </rPh>
    <phoneticPr fontId="6"/>
  </si>
  <si>
    <t>都市部</t>
    <rPh sb="0" eb="3">
      <t>トシブ</t>
    </rPh>
    <phoneticPr fontId="6"/>
  </si>
  <si>
    <t>10名</t>
    <rPh sb="2" eb="3">
      <t>メイ</t>
    </rPh>
    <phoneticPr fontId="6"/>
  </si>
  <si>
    <t>8名</t>
    <rPh sb="1" eb="2">
      <t>メイ</t>
    </rPh>
    <phoneticPr fontId="6"/>
  </si>
  <si>
    <t>7～9名</t>
    <rPh sb="3" eb="4">
      <t>メイ</t>
    </rPh>
    <phoneticPr fontId="6"/>
  </si>
  <si>
    <t>4～6名</t>
    <rPh sb="3" eb="4">
      <t>メイ</t>
    </rPh>
    <phoneticPr fontId="6"/>
  </si>
  <si>
    <t>2～3名</t>
    <rPh sb="3" eb="4">
      <t>メイ</t>
    </rPh>
    <phoneticPr fontId="6"/>
  </si>
  <si>
    <t>5～7名</t>
    <rPh sb="3" eb="4">
      <t>メイ</t>
    </rPh>
    <phoneticPr fontId="6"/>
  </si>
  <si>
    <t>3～4名</t>
    <rPh sb="3" eb="4">
      <t>メイ</t>
    </rPh>
    <phoneticPr fontId="6"/>
  </si>
  <si>
    <t>地域</t>
    <rPh sb="0" eb="2">
      <t>チイキ</t>
    </rPh>
    <phoneticPr fontId="6"/>
  </si>
  <si>
    <t>該当チェック</t>
    <rPh sb="0" eb="2">
      <t>ガイトウ</t>
    </rPh>
    <phoneticPr fontId="6"/>
  </si>
  <si>
    <t>(A) 専門研修指導医数から算出される専攻医受入上限数（自動計算）</t>
    <rPh sb="28" eb="32">
      <t>ジドウケイサン</t>
    </rPh>
    <phoneticPr fontId="6"/>
  </si>
  <si>
    <t>募集数(B)</t>
    <rPh sb="0" eb="3">
      <t>ボシュウスウ</t>
    </rPh>
    <phoneticPr fontId="6"/>
  </si>
  <si>
    <t>FAX</t>
    <phoneticPr fontId="6"/>
  </si>
  <si>
    <t>（「うち」は除く）</t>
    <rPh sb="6" eb="7">
      <t>ノゾ</t>
    </rPh>
    <phoneticPr fontId="6"/>
  </si>
  <si>
    <t>領域特有の医療施設・医療機器（自動計算）</t>
    <rPh sb="0" eb="4">
      <t>リョウイキトクユウ</t>
    </rPh>
    <rPh sb="5" eb="9">
      <t>イリョウシセツ</t>
    </rPh>
    <rPh sb="10" eb="14">
      <t>イリョウキキ</t>
    </rPh>
    <rPh sb="15" eb="19">
      <t>ジドウケイサン</t>
    </rPh>
    <phoneticPr fontId="6"/>
  </si>
  <si>
    <t>泌尿器科手術数（自動計算）</t>
    <rPh sb="8" eb="12">
      <t>ジドウケイサン</t>
    </rPh>
    <phoneticPr fontId="6"/>
  </si>
  <si>
    <t>該当する「募集数」が、「(B) プログラム全体での受入上限数」による受入上限になります。</t>
    <rPh sb="0" eb="2">
      <t>ガイトウ</t>
    </rPh>
    <rPh sb="5" eb="8">
      <t>ボシュウスウ</t>
    </rPh>
    <rPh sb="34" eb="38">
      <t>ウケイレジョウゲン</t>
    </rPh>
    <phoneticPr fontId="6"/>
  </si>
  <si>
    <t>(a)  プログラム全体の手術数と基幹施設の所在地</t>
    <rPh sb="10" eb="12">
      <t>ゼンタイ</t>
    </rPh>
    <rPh sb="13" eb="16">
      <t>シュジュツスウ</t>
    </rPh>
    <rPh sb="17" eb="21">
      <t>キカンシセツ</t>
    </rPh>
    <rPh sb="22" eb="25">
      <t>ショザイチ</t>
    </rPh>
    <phoneticPr fontId="6"/>
  </si>
  <si>
    <t>(b)  (a)から算出される受入上限数</t>
    <rPh sb="10" eb="12">
      <t>サンシュツ</t>
    </rPh>
    <rPh sb="15" eb="20">
      <t>ウケイレジョウゲンスウ</t>
    </rPh>
    <phoneticPr fontId="6"/>
  </si>
  <si>
    <t>(1)</t>
    <phoneticPr fontId="6"/>
  </si>
  <si>
    <t>専門医数および専攻医数（自動計算）</t>
    <rPh sb="0" eb="4">
      <t>センモンイスウ</t>
    </rPh>
    <rPh sb="7" eb="11">
      <t>センコウイスウ</t>
    </rPh>
    <rPh sb="12" eb="16">
      <t>ジドウケイサン</t>
    </rPh>
    <phoneticPr fontId="6"/>
  </si>
  <si>
    <t>1</t>
    <phoneticPr fontId="6"/>
  </si>
  <si>
    <t>2</t>
    <phoneticPr fontId="6"/>
  </si>
  <si>
    <t>うち泌尿器科学会指導医（人）
（半角数字のみ）</t>
    <rPh sb="2" eb="8">
      <t>ヒニョウキカガッカイ</t>
    </rPh>
    <rPh sb="8" eb="11">
      <t>シドウイ</t>
    </rPh>
    <rPh sb="12" eb="13">
      <t>ニン</t>
    </rPh>
    <rPh sb="16" eb="18">
      <t>ハンカク</t>
    </rPh>
    <rPh sb="18" eb="20">
      <t>スウジ</t>
    </rPh>
    <phoneticPr fontId="11"/>
  </si>
  <si>
    <t>がん治療認定医（人）
（半角数字のみ）</t>
    <rPh sb="2" eb="4">
      <t>チリョウ</t>
    </rPh>
    <rPh sb="4" eb="6">
      <t>ニンテイ</t>
    </rPh>
    <rPh sb="6" eb="7">
      <t>センモンイ</t>
    </rPh>
    <rPh sb="8" eb="9">
      <t>ニン</t>
    </rPh>
    <rPh sb="12" eb="16">
      <t>ハンカクスウジ</t>
    </rPh>
    <phoneticPr fontId="11"/>
  </si>
  <si>
    <t>腹腔鏡技術認定医（人）
（半角数字のみ）</t>
    <rPh sb="0" eb="3">
      <t>フククウキョウ</t>
    </rPh>
    <rPh sb="3" eb="5">
      <t>ギジュツ</t>
    </rPh>
    <rPh sb="5" eb="8">
      <t>ニンテイイ</t>
    </rPh>
    <rPh sb="13" eb="17">
      <t>ハンカクスウジ</t>
    </rPh>
    <phoneticPr fontId="11"/>
  </si>
  <si>
    <t>生殖医療専門医（人）
（半角数字のみ）</t>
    <rPh sb="0" eb="4">
      <t>セイショクイリョウ</t>
    </rPh>
    <rPh sb="4" eb="7">
      <t>センモンイ</t>
    </rPh>
    <rPh sb="12" eb="14">
      <t>ハンカク</t>
    </rPh>
    <rPh sb="14" eb="16">
      <t>スウジ</t>
    </rPh>
    <phoneticPr fontId="11"/>
  </si>
  <si>
    <t>透析専門医（人）
（半角数字のみ）</t>
    <rPh sb="0" eb="2">
      <t>トウセキ</t>
    </rPh>
    <rPh sb="2" eb="5">
      <t>センモンイ</t>
    </rPh>
    <rPh sb="10" eb="14">
      <t>ハンカクスウジ</t>
    </rPh>
    <phoneticPr fontId="11"/>
  </si>
  <si>
    <t>腎臓専門医（人）
（半角数字のみ）</t>
    <rPh sb="0" eb="2">
      <t>ジンゾウ</t>
    </rPh>
    <rPh sb="2" eb="5">
      <t>センモンイ</t>
    </rPh>
    <rPh sb="10" eb="12">
      <t>ハンカク</t>
    </rPh>
    <rPh sb="12" eb="14">
      <t>スウジ</t>
    </rPh>
    <phoneticPr fontId="11"/>
  </si>
  <si>
    <t>感染症専門医（人）
（半角数字のみ）</t>
    <rPh sb="0" eb="3">
      <t>カンセンショウ</t>
    </rPh>
    <rPh sb="3" eb="6">
      <t>センモンイ</t>
    </rPh>
    <rPh sb="11" eb="13">
      <t>ハンカク</t>
    </rPh>
    <rPh sb="13" eb="15">
      <t>スウジ</t>
    </rPh>
    <phoneticPr fontId="11"/>
  </si>
  <si>
    <t>人数（人）
（半角数字のみ）</t>
    <rPh sb="0" eb="2">
      <t>ニンズウ</t>
    </rPh>
    <rPh sb="7" eb="9">
      <t>ハンカク</t>
    </rPh>
    <rPh sb="9" eb="11">
      <t>スウジ</t>
    </rPh>
    <phoneticPr fontId="11"/>
  </si>
  <si>
    <t>病院全体での病床数（床）
（半角数字のみ）</t>
    <rPh sb="0" eb="4">
      <t>ビョウインゼンタイ</t>
    </rPh>
    <rPh sb="6" eb="9">
      <t>ビョウショウスウ</t>
    </rPh>
    <rPh sb="10" eb="11">
      <t>ユカ</t>
    </rPh>
    <rPh sb="14" eb="16">
      <t>ハンカク</t>
    </rPh>
    <rPh sb="16" eb="18">
      <t>スウジ</t>
    </rPh>
    <phoneticPr fontId="11"/>
  </si>
  <si>
    <t>泌尿器科外来患者数（1か月あたりの概数）（人）
（半角数字のみ）</t>
    <rPh sb="0" eb="4">
      <t>ヒニョウキカ</t>
    </rPh>
    <rPh sb="4" eb="6">
      <t>ガイライ</t>
    </rPh>
    <rPh sb="6" eb="9">
      <t>カンジャスウ</t>
    </rPh>
    <rPh sb="21" eb="22">
      <t>ニン</t>
    </rPh>
    <rPh sb="25" eb="29">
      <t>ハンカクスウジ</t>
    </rPh>
    <phoneticPr fontId="11"/>
  </si>
  <si>
    <t>泌尿器科手術件数（1か月あたりの概数）（人）
（半角数字のみ）</t>
    <rPh sb="0" eb="8">
      <t>ヒニョウキカシュジュツケンスウ</t>
    </rPh>
    <rPh sb="20" eb="21">
      <t>ニン</t>
    </rPh>
    <rPh sb="24" eb="26">
      <t>ハンカク</t>
    </rPh>
    <rPh sb="26" eb="28">
      <t>スウジ</t>
    </rPh>
    <phoneticPr fontId="11"/>
  </si>
  <si>
    <t>今年度の専攻医の指導実績（人）
（半角数字のみ）</t>
    <rPh sb="0" eb="3">
      <t>コンネンド</t>
    </rPh>
    <rPh sb="4" eb="7">
      <t>センコウイ</t>
    </rPh>
    <rPh sb="8" eb="12">
      <t>シドウジッセキ</t>
    </rPh>
    <rPh sb="13" eb="14">
      <t>ニン</t>
    </rPh>
    <rPh sb="17" eb="19">
      <t>ハンカク</t>
    </rPh>
    <rPh sb="19" eb="21">
      <t>スウジ</t>
    </rPh>
    <phoneticPr fontId="11"/>
  </si>
  <si>
    <t>今年度の専門研修指導医の数（人）
（半角数字のみ）
（泌尿器科学会指導医は自動的に専門研修指導医の基準を満たします）</t>
    <rPh sb="0" eb="3">
      <t>コンネンド</t>
    </rPh>
    <rPh sb="4" eb="11">
      <t>センモンケンシュウシドウイ</t>
    </rPh>
    <rPh sb="12" eb="13">
      <t>カズ</t>
    </rPh>
    <rPh sb="14" eb="15">
      <t>ニン</t>
    </rPh>
    <rPh sb="18" eb="22">
      <t>ハンカクスウジ</t>
    </rPh>
    <rPh sb="27" eb="31">
      <t>ヒニョウキカ</t>
    </rPh>
    <rPh sb="31" eb="33">
      <t>ガッカイ</t>
    </rPh>
    <rPh sb="33" eb="36">
      <t>シドウイ</t>
    </rPh>
    <rPh sb="37" eb="40">
      <t>ジドウテキ</t>
    </rPh>
    <rPh sb="41" eb="48">
      <t>センモンケンシュウシドウイ</t>
    </rPh>
    <rPh sb="49" eb="51">
      <t>キジュン</t>
    </rPh>
    <rPh sb="52" eb="53">
      <t>ミ</t>
    </rPh>
    <phoneticPr fontId="11"/>
  </si>
  <si>
    <t>次年度の専攻医受け入れ可能人数（人）
（半角数字のみ）
（専門研修指導医1名につき2名までの専攻医受け入れが可能です）</t>
    <rPh sb="0" eb="3">
      <t>ジネンド</t>
    </rPh>
    <rPh sb="4" eb="7">
      <t>センコウイ</t>
    </rPh>
    <rPh sb="7" eb="8">
      <t>ウ</t>
    </rPh>
    <rPh sb="9" eb="10">
      <t>イ</t>
    </rPh>
    <rPh sb="11" eb="15">
      <t>カノウニンズウ</t>
    </rPh>
    <rPh sb="16" eb="17">
      <t>ニン</t>
    </rPh>
    <rPh sb="20" eb="24">
      <t>ハンカクスウジ</t>
    </rPh>
    <rPh sb="29" eb="36">
      <t>センモンケンシュウシドウイ</t>
    </rPh>
    <rPh sb="37" eb="38">
      <t>メイ</t>
    </rPh>
    <rPh sb="42" eb="43">
      <t>メイ</t>
    </rPh>
    <rPh sb="46" eb="49">
      <t>センコウイ</t>
    </rPh>
    <rPh sb="49" eb="50">
      <t>ウ</t>
    </rPh>
    <rPh sb="51" eb="52">
      <t>イ</t>
    </rPh>
    <rPh sb="54" eb="56">
      <t>カノウ</t>
    </rPh>
    <phoneticPr fontId="11"/>
  </si>
  <si>
    <t>年度別および平均（半角数字のみ）</t>
    <rPh sb="0" eb="3">
      <t>ネンドベツ</t>
    </rPh>
    <rPh sb="6" eb="8">
      <t>ヘイキン</t>
    </rPh>
    <rPh sb="9" eb="13">
      <t>ハンカクスウジ</t>
    </rPh>
    <phoneticPr fontId="6"/>
  </si>
  <si>
    <t>人数（人）
（半角数字のみ）</t>
    <rPh sb="0" eb="2">
      <t>ニンズウ</t>
    </rPh>
    <rPh sb="3" eb="4">
      <t>ニン</t>
    </rPh>
    <rPh sb="7" eb="11">
      <t>ハンカクスウジ</t>
    </rPh>
    <phoneticPr fontId="6"/>
  </si>
  <si>
    <t>学術活動</t>
    <rPh sb="0" eb="4">
      <t>ガクジュツカツドウ</t>
    </rPh>
    <phoneticPr fontId="6"/>
  </si>
  <si>
    <t>(7)</t>
    <phoneticPr fontId="11"/>
  </si>
  <si>
    <t>学会発表</t>
    <rPh sb="0" eb="2">
      <t>ガッカイ</t>
    </rPh>
    <rPh sb="2" eb="4">
      <t>ハッピョウ</t>
    </rPh>
    <phoneticPr fontId="6"/>
  </si>
  <si>
    <t>論文発表</t>
    <rPh sb="0" eb="2">
      <t>ロンブン</t>
    </rPh>
    <rPh sb="2" eb="4">
      <t>ハッピョウ</t>
    </rPh>
    <phoneticPr fontId="6"/>
  </si>
  <si>
    <t>内容</t>
    <rPh sb="0" eb="2">
      <t>ナイヨウ</t>
    </rPh>
    <phoneticPr fontId="6"/>
  </si>
  <si>
    <t>次年度の専門研修指導医の数（人）
（半角数字のみ）
（泌尿器科学会指導医は自動的に専門研修指導医の基準を満たします）</t>
    <rPh sb="0" eb="3">
      <t>ジネンド</t>
    </rPh>
    <rPh sb="4" eb="6">
      <t>センモン</t>
    </rPh>
    <rPh sb="6" eb="8">
      <t>ケンシュウ</t>
    </rPh>
    <rPh sb="8" eb="11">
      <t>シドウイ</t>
    </rPh>
    <rPh sb="12" eb="13">
      <t>カズ</t>
    </rPh>
    <rPh sb="14" eb="15">
      <t>ニン</t>
    </rPh>
    <rPh sb="18" eb="22">
      <t>ハンカクスウジ</t>
    </rPh>
    <phoneticPr fontId="6"/>
  </si>
  <si>
    <t>1年あたりの症例数の概数を記入して下さい。</t>
    <rPh sb="1" eb="2">
      <t>ネン</t>
    </rPh>
    <rPh sb="6" eb="8">
      <t>ショウレイ</t>
    </rPh>
    <rPh sb="8" eb="9">
      <t>シッカンスウ</t>
    </rPh>
    <rPh sb="10" eb="12">
      <t>ガイスウ</t>
    </rPh>
    <rPh sb="13" eb="15">
      <t>キニュウ</t>
    </rPh>
    <rPh sb="17" eb="18">
      <t>クダ</t>
    </rPh>
    <phoneticPr fontId="3"/>
  </si>
  <si>
    <t>今年度の専攻医の指導実績（人）</t>
    <rPh sb="13" eb="14">
      <t>ニン</t>
    </rPh>
    <phoneticPr fontId="6"/>
  </si>
  <si>
    <t>常勤の専門医数（人）</t>
    <rPh sb="0" eb="2">
      <t>ジョウキン</t>
    </rPh>
    <rPh sb="3" eb="7">
      <t>センモンイスウ</t>
    </rPh>
    <rPh sb="8" eb="9">
      <t>ニン</t>
    </rPh>
    <phoneticPr fontId="6"/>
  </si>
  <si>
    <t>今年度の専門研修指導医数（人）</t>
    <rPh sb="0" eb="3">
      <t>コンネンド</t>
    </rPh>
    <rPh sb="4" eb="11">
      <t>センモンケンシュウシドウイ</t>
    </rPh>
    <rPh sb="11" eb="12">
      <t>カズ</t>
    </rPh>
    <rPh sb="13" eb="14">
      <t>ニン</t>
    </rPh>
    <phoneticPr fontId="11"/>
  </si>
  <si>
    <t>郡市</t>
    <phoneticPr fontId="6"/>
  </si>
  <si>
    <t>区町村</t>
    <phoneticPr fontId="6"/>
  </si>
  <si>
    <t>基幹施設の所在地（郡市）</t>
    <rPh sb="0" eb="4">
      <t>キカンシセツ</t>
    </rPh>
    <rPh sb="5" eb="8">
      <t>ショザイチ</t>
    </rPh>
    <rPh sb="9" eb="10">
      <t>グン</t>
    </rPh>
    <rPh sb="10" eb="11">
      <t>シ</t>
    </rPh>
    <phoneticPr fontId="6"/>
  </si>
  <si>
    <r>
      <t xml:space="preserve">平均
</t>
    </r>
    <r>
      <rPr>
        <sz val="8"/>
        <rFont val="ＭＳ Ｐゴシック"/>
        <family val="3"/>
        <charset val="128"/>
        <scheme val="minor"/>
      </rPr>
      <t>（自動計算）</t>
    </r>
    <rPh sb="0" eb="2">
      <t>ヘイキン</t>
    </rPh>
    <rPh sb="4" eb="8">
      <t>ジドウケイサン</t>
    </rPh>
    <phoneticPr fontId="11"/>
  </si>
  <si>
    <t>3-1  修得すべき知識・技能・態度など</t>
    <phoneticPr fontId="6"/>
  </si>
  <si>
    <t>3-2  各種カンファレンスなどによる知識・技能の習得</t>
    <phoneticPr fontId="6"/>
  </si>
  <si>
    <t>3-3  学問的姿勢</t>
    <phoneticPr fontId="6"/>
  </si>
  <si>
    <t>3-4  医師に必要なコアコンピテンシー、倫理性、社会性</t>
    <phoneticPr fontId="6"/>
  </si>
  <si>
    <t>4-1  年次毎の研修計画</t>
    <phoneticPr fontId="6"/>
  </si>
  <si>
    <t>4-2  研修施設群と研修プログラム</t>
    <phoneticPr fontId="6"/>
  </si>
  <si>
    <t>4-3  地域医療について</t>
    <phoneticPr fontId="6"/>
  </si>
  <si>
    <t>7-1  専門研修プログラム管理委員会の業務</t>
    <phoneticPr fontId="6"/>
  </si>
  <si>
    <t>7-2  専攻医の就業環境</t>
    <phoneticPr fontId="6"/>
  </si>
  <si>
    <t>7-3  専門研修プログラムの改善</t>
    <phoneticPr fontId="6"/>
  </si>
  <si>
    <t>7-4  専攻医の採用と修了</t>
    <phoneticPr fontId="6"/>
  </si>
  <si>
    <t>7-5  研修の休止・中断、プログラム移動、プログラム外研修の条件</t>
    <phoneticPr fontId="6"/>
  </si>
  <si>
    <t>7-6  研修に対するサイトビジット（訪問調査）</t>
    <phoneticPr fontId="6"/>
  </si>
  <si>
    <t>医師名（名）</t>
    <rPh sb="0" eb="3">
      <t>イシメイ</t>
    </rPh>
    <rPh sb="4" eb="5">
      <t>メイ</t>
    </rPh>
    <phoneticPr fontId="6"/>
  </si>
  <si>
    <t>(10)  医師名（姓）</t>
    <rPh sb="6" eb="9">
      <t>イシメイ</t>
    </rPh>
    <rPh sb="10" eb="11">
      <t>セイ</t>
    </rPh>
    <phoneticPr fontId="6"/>
  </si>
  <si>
    <t>(9)   医師名（姓）</t>
    <rPh sb="6" eb="9">
      <t>イシメイ</t>
    </rPh>
    <rPh sb="10" eb="11">
      <t>セイ</t>
    </rPh>
    <phoneticPr fontId="6"/>
  </si>
  <si>
    <t>(1) 　医師名（姓）</t>
    <rPh sb="5" eb="8">
      <t>イシメイ</t>
    </rPh>
    <rPh sb="9" eb="10">
      <t>セイ</t>
    </rPh>
    <phoneticPr fontId="6"/>
  </si>
  <si>
    <t>(2) 　医師名（姓）</t>
    <rPh sb="5" eb="8">
      <t>イシメイ</t>
    </rPh>
    <rPh sb="9" eb="10">
      <t>セイ</t>
    </rPh>
    <phoneticPr fontId="6"/>
  </si>
  <si>
    <t>(3) 　医師名（姓）</t>
    <rPh sb="5" eb="8">
      <t>イシメイ</t>
    </rPh>
    <rPh sb="9" eb="10">
      <t>セイ</t>
    </rPh>
    <phoneticPr fontId="6"/>
  </si>
  <si>
    <t>(4) 　医師名（姓）</t>
    <rPh sb="5" eb="8">
      <t>イシメイ</t>
    </rPh>
    <rPh sb="9" eb="10">
      <t>セイ</t>
    </rPh>
    <phoneticPr fontId="6"/>
  </si>
  <si>
    <t>(5) 　医師名（姓）</t>
    <rPh sb="5" eb="8">
      <t>イシメイ</t>
    </rPh>
    <rPh sb="9" eb="10">
      <t>セイ</t>
    </rPh>
    <phoneticPr fontId="6"/>
  </si>
  <si>
    <t>(6) 　医師名（姓）</t>
    <rPh sb="5" eb="8">
      <t>イシメイ</t>
    </rPh>
    <rPh sb="9" eb="10">
      <t>セイ</t>
    </rPh>
    <phoneticPr fontId="6"/>
  </si>
  <si>
    <t>(7) 　医師名（姓）</t>
    <rPh sb="5" eb="8">
      <t>イシメイ</t>
    </rPh>
    <rPh sb="9" eb="10">
      <t>セイ</t>
    </rPh>
    <phoneticPr fontId="6"/>
  </si>
  <si>
    <t>(8) 　医師名（姓）</t>
    <rPh sb="5" eb="8">
      <t>イシメイ</t>
    </rPh>
    <rPh sb="9" eb="10">
      <t>セイ</t>
    </rPh>
    <phoneticPr fontId="6"/>
  </si>
  <si>
    <t>郡市</t>
  </si>
  <si>
    <t>区町村</t>
  </si>
  <si>
    <t>施設区分</t>
    <rPh sb="0" eb="2">
      <t>シセツ</t>
    </rPh>
    <rPh sb="2" eb="4">
      <t>クブン</t>
    </rPh>
    <phoneticPr fontId="6"/>
  </si>
  <si>
    <t>医師少数区域</t>
    <rPh sb="0" eb="4">
      <t>イシショウスウ</t>
    </rPh>
    <rPh sb="4" eb="6">
      <t>クイキ</t>
    </rPh>
    <phoneticPr fontId="6"/>
  </si>
  <si>
    <t>5. 専攻医募集定員計算シート</t>
    <rPh sb="3" eb="6">
      <t>センコウイ</t>
    </rPh>
    <rPh sb="6" eb="8">
      <t>ボシュウ</t>
    </rPh>
    <rPh sb="8" eb="10">
      <t>テイイン</t>
    </rPh>
    <rPh sb="10" eb="12">
      <t>ケイサン</t>
    </rPh>
    <phoneticPr fontId="6"/>
  </si>
  <si>
    <t>都市部…札幌市、東京都、横浜市、名古屋市、京都市、大阪市、神戸市、福岡市</t>
    <rPh sb="0" eb="3">
      <t>トシブ</t>
    </rPh>
    <rPh sb="4" eb="7">
      <t>サッポロシ</t>
    </rPh>
    <rPh sb="8" eb="11">
      <t>トウキョウト</t>
    </rPh>
    <rPh sb="12" eb="15">
      <t>ヨコハマシ</t>
    </rPh>
    <rPh sb="16" eb="20">
      <t>ナゴヤシ</t>
    </rPh>
    <rPh sb="21" eb="24">
      <t>キョウトシ</t>
    </rPh>
    <rPh sb="25" eb="28">
      <t>オオサカシ</t>
    </rPh>
    <rPh sb="29" eb="32">
      <t>コウベシ</t>
    </rPh>
    <rPh sb="33" eb="36">
      <t>フクオカシ</t>
    </rPh>
    <phoneticPr fontId="6"/>
  </si>
  <si>
    <t>その他…上記以外</t>
  </si>
  <si>
    <t>希望数　（人）（半角数字のみ）</t>
    <rPh sb="0" eb="3">
      <t>キボウスウ</t>
    </rPh>
    <rPh sb="5" eb="6">
      <t>ニン</t>
    </rPh>
    <rPh sb="8" eb="12">
      <t>ハンカクスウジ</t>
    </rPh>
    <phoneticPr fontId="12"/>
  </si>
  <si>
    <t>連携施設ごとにご記入ください</t>
    <rPh sb="0" eb="4">
      <t>レンケイシセツ</t>
    </rPh>
    <rPh sb="8" eb="10">
      <t>キニュウ</t>
    </rPh>
    <phoneticPr fontId="6"/>
  </si>
  <si>
    <t>施設名</t>
    <rPh sb="0" eb="3">
      <t>シセツメイ</t>
    </rPh>
    <phoneticPr fontId="6"/>
  </si>
  <si>
    <t>所在地</t>
    <rPh sb="0" eb="3">
      <t>ショザイチ</t>
    </rPh>
    <phoneticPr fontId="6"/>
  </si>
  <si>
    <t>施設責任者</t>
    <rPh sb="0" eb="2">
      <t>シセツ</t>
    </rPh>
    <rPh sb="2" eb="5">
      <t>セキニンシャ</t>
    </rPh>
    <phoneticPr fontId="6"/>
  </si>
  <si>
    <t>Subspeciality関連の専門医数</t>
    <rPh sb="13" eb="15">
      <t>カンレン</t>
    </rPh>
    <rPh sb="16" eb="20">
      <t>センモンイスウ</t>
    </rPh>
    <phoneticPr fontId="3"/>
  </si>
  <si>
    <t>その他（専門医名入力）</t>
    <rPh sb="2" eb="3">
      <t>タ</t>
    </rPh>
    <rPh sb="4" eb="8">
      <t>センモンイメイ</t>
    </rPh>
    <rPh sb="8" eb="10">
      <t>ニュウリョク</t>
    </rPh>
    <phoneticPr fontId="11"/>
  </si>
  <si>
    <t>(8)</t>
    <phoneticPr fontId="11"/>
  </si>
  <si>
    <t>保有する医療施設・医療機器</t>
    <rPh sb="0" eb="2">
      <t>ホユウ</t>
    </rPh>
    <rPh sb="4" eb="6">
      <t>イリョウ</t>
    </rPh>
    <rPh sb="6" eb="8">
      <t>シセツ</t>
    </rPh>
    <rPh sb="9" eb="13">
      <t>イリョウキキ</t>
    </rPh>
    <phoneticPr fontId="3"/>
  </si>
  <si>
    <t>(2)</t>
    <phoneticPr fontId="6"/>
  </si>
  <si>
    <t>施設の概要</t>
    <rPh sb="0" eb="2">
      <t>シセツ</t>
    </rPh>
    <rPh sb="3" eb="5">
      <t>ガイヨウ</t>
    </rPh>
    <phoneticPr fontId="6"/>
  </si>
  <si>
    <t>基幹施設　概要と診療実績</t>
    <rPh sb="0" eb="4">
      <t>キカンシセツ</t>
    </rPh>
    <rPh sb="5" eb="7">
      <t>ガイヨウ</t>
    </rPh>
    <rPh sb="8" eb="12">
      <t>シンリョウジッセキ</t>
    </rPh>
    <phoneticPr fontId="6"/>
  </si>
  <si>
    <t>(2)</t>
    <phoneticPr fontId="11"/>
  </si>
  <si>
    <t>(5)</t>
    <phoneticPr fontId="6"/>
  </si>
  <si>
    <t>泌尿器科指導責任者名</t>
    <rPh sb="0" eb="4">
      <t>ヒニョウキカ</t>
    </rPh>
    <rPh sb="4" eb="9">
      <t>シドウセキニンシャ</t>
    </rPh>
    <rPh sb="9" eb="10">
      <t>メイ</t>
    </rPh>
    <phoneticPr fontId="11"/>
  </si>
  <si>
    <t>うち泌尿器科学会および機構専門医（人）
（半角数字のみ）</t>
    <rPh sb="2" eb="8">
      <t>ヒニョウキカガッカイ</t>
    </rPh>
    <rPh sb="11" eb="13">
      <t>キコウ</t>
    </rPh>
    <rPh sb="13" eb="16">
      <t>センモンイ</t>
    </rPh>
    <rPh sb="17" eb="18">
      <t>ニン</t>
    </rPh>
    <rPh sb="21" eb="23">
      <t>ハンカク</t>
    </rPh>
    <rPh sb="23" eb="25">
      <t>スウジ</t>
    </rPh>
    <phoneticPr fontId="11"/>
  </si>
  <si>
    <t>按分については、連携する各プログラムに確認のうえ決定してください。</t>
    <rPh sb="0" eb="2">
      <t>アンブン</t>
    </rPh>
    <rPh sb="8" eb="10">
      <t>レンケイ</t>
    </rPh>
    <rPh sb="12" eb="13">
      <t>カク</t>
    </rPh>
    <rPh sb="19" eb="21">
      <t>カクニン</t>
    </rPh>
    <rPh sb="24" eb="26">
      <t>ケッテイ</t>
    </rPh>
    <phoneticPr fontId="6"/>
  </si>
  <si>
    <t>按分は最低10%、5%刻みとしてください。</t>
    <rPh sb="0" eb="2">
      <t>アンブン</t>
    </rPh>
    <rPh sb="3" eb="5">
      <t>サイテイ</t>
    </rPh>
    <rPh sb="11" eb="12">
      <t>キザ</t>
    </rPh>
    <phoneticPr fontId="6"/>
  </si>
  <si>
    <t>本プログラムおよび本プログラム以外の合計が100%になる必要があります。</t>
    <phoneticPr fontId="6"/>
  </si>
  <si>
    <r>
      <t xml:space="preserve">症例配分割合合計（自動計算）
</t>
    </r>
    <r>
      <rPr>
        <sz val="10"/>
        <rFont val="ＭＳ Ｐゴシック"/>
        <family val="3"/>
        <charset val="128"/>
        <scheme val="minor"/>
      </rPr>
      <t>※100%になる必要があります</t>
    </r>
    <rPh sb="0" eb="2">
      <t>ショウレイ</t>
    </rPh>
    <rPh sb="2" eb="4">
      <t>ハイブン</t>
    </rPh>
    <rPh sb="4" eb="6">
      <t>ワリアイ</t>
    </rPh>
    <rPh sb="6" eb="8">
      <t>ゴウケイ</t>
    </rPh>
    <rPh sb="9" eb="13">
      <t>ジドウケイサン</t>
    </rPh>
    <rPh sb="23" eb="25">
      <t>ヒツヨウ</t>
    </rPh>
    <phoneticPr fontId="11"/>
  </si>
  <si>
    <t>年別および平均（半角数字のみ）</t>
    <rPh sb="0" eb="1">
      <t>トシ</t>
    </rPh>
    <rPh sb="1" eb="2">
      <t>ベツ</t>
    </rPh>
    <rPh sb="5" eb="7">
      <t>ヘイキン</t>
    </rPh>
    <rPh sb="8" eb="12">
      <t>ハンカクスウジ</t>
    </rPh>
    <phoneticPr fontId="6"/>
  </si>
  <si>
    <t>症例数</t>
    <rPh sb="0" eb="2">
      <t>ショウレイ</t>
    </rPh>
    <rPh sb="2" eb="3">
      <t>スウ</t>
    </rPh>
    <phoneticPr fontId="11"/>
  </si>
  <si>
    <t>症例数</t>
    <rPh sb="0" eb="3">
      <t>ショウレイスウ</t>
    </rPh>
    <phoneticPr fontId="11"/>
  </si>
  <si>
    <t>体外衝撃波結石破砕装置（台）
（半角数字のみ）（無の場合「0」と入力）</t>
    <rPh sb="0" eb="5">
      <t>タイガイショウゲキハ</t>
    </rPh>
    <rPh sb="5" eb="7">
      <t>ケッセキ</t>
    </rPh>
    <rPh sb="7" eb="9">
      <t>ハサイ</t>
    </rPh>
    <rPh sb="9" eb="11">
      <t>ソウチ</t>
    </rPh>
    <rPh sb="16" eb="18">
      <t>ハンカク</t>
    </rPh>
    <rPh sb="18" eb="20">
      <t>スウジ</t>
    </rPh>
    <phoneticPr fontId="11"/>
  </si>
  <si>
    <t>ホルミウムレーザーシステム（台）
（半角数字のみ）（無の場合「0」と入力）</t>
    <rPh sb="18" eb="20">
      <t>ハンカク</t>
    </rPh>
    <rPh sb="20" eb="22">
      <t>スウジ</t>
    </rPh>
    <phoneticPr fontId="6"/>
  </si>
  <si>
    <t>ＰＶＰレーザーシステム（台）
（半角数字のみ）（無の場合「0」と入力）</t>
    <rPh sb="16" eb="18">
      <t>ハンカク</t>
    </rPh>
    <rPh sb="18" eb="20">
      <t>スウジ</t>
    </rPh>
    <phoneticPr fontId="6"/>
  </si>
  <si>
    <t>ウロダイナミックスシステム（台）
（半角数字のみ）（無の場合「0」と入力）</t>
    <rPh sb="18" eb="20">
      <t>ハンカク</t>
    </rPh>
    <rPh sb="20" eb="22">
      <t>スウジ</t>
    </rPh>
    <phoneticPr fontId="6"/>
  </si>
  <si>
    <t>専門研修プログラムの施設種別</t>
    <rPh sb="0" eb="4">
      <t>センモンケンシュウ</t>
    </rPh>
    <rPh sb="10" eb="12">
      <t>シセツ</t>
    </rPh>
    <rPh sb="12" eb="14">
      <t>シュベツ</t>
    </rPh>
    <phoneticPr fontId="11"/>
  </si>
  <si>
    <t>(B) 診療実績から算出される専攻医受入上限数（自動計算）</t>
    <rPh sb="4" eb="8">
      <t>シンリョウジッセキ</t>
    </rPh>
    <rPh sb="10" eb="12">
      <t>サンシュツ</t>
    </rPh>
    <rPh sb="15" eb="18">
      <t>センコウイ</t>
    </rPh>
    <rPh sb="18" eb="23">
      <t>ウケイレジョウゲンスウ</t>
    </rPh>
    <rPh sb="24" eb="28">
      <t>ジドウケイサン</t>
    </rPh>
    <phoneticPr fontId="6"/>
  </si>
  <si>
    <t>(1) プログラム全体の指導医数（按分後）</t>
    <rPh sb="9" eb="11">
      <t>ゼンタイ</t>
    </rPh>
    <rPh sb="12" eb="14">
      <t>シドウ</t>
    </rPh>
    <rPh sb="14" eb="16">
      <t>イスウ</t>
    </rPh>
    <rPh sb="17" eb="20">
      <t>アンブンゴ</t>
    </rPh>
    <phoneticPr fontId="12"/>
  </si>
  <si>
    <t>(2) プログラム全体の専攻医受入可能数</t>
    <rPh sb="9" eb="11">
      <t>ゼンタイ</t>
    </rPh>
    <rPh sb="12" eb="15">
      <t>センコウイ</t>
    </rPh>
    <rPh sb="15" eb="17">
      <t>ウケイレ</t>
    </rPh>
    <rPh sb="17" eb="20">
      <t>カノウスウ</t>
    </rPh>
    <phoneticPr fontId="6"/>
  </si>
  <si>
    <t>(3) プログラム全体の年間の専攻医募受入上限数 (A)</t>
    <rPh sb="9" eb="11">
      <t>ゼンタイ</t>
    </rPh>
    <rPh sb="12" eb="14">
      <t>ネンカン</t>
    </rPh>
    <rPh sb="15" eb="18">
      <t>センコウイ</t>
    </rPh>
    <rPh sb="18" eb="19">
      <t>ボ</t>
    </rPh>
    <rPh sb="19" eb="21">
      <t>ウケイレ</t>
    </rPh>
    <rPh sb="21" eb="24">
      <t>ジョウゲンスウ</t>
    </rPh>
    <phoneticPr fontId="12"/>
  </si>
  <si>
    <t>連携施設の中で複数のプログラムに参加する施設がある場合は症例数に関し配分した後の数も記載してもらっています。施設群における診療実績を記載するにあたっては必ず配分後の症例数を合算するようにお願いいたします。</t>
    <rPh sb="0" eb="2">
      <t>レンケイ</t>
    </rPh>
    <rPh sb="2" eb="4">
      <t>シセツ</t>
    </rPh>
    <rPh sb="5" eb="6">
      <t>ナカ</t>
    </rPh>
    <rPh sb="7" eb="9">
      <t>フクスウ</t>
    </rPh>
    <rPh sb="16" eb="18">
      <t>サンカ</t>
    </rPh>
    <rPh sb="20" eb="22">
      <t>シセツ</t>
    </rPh>
    <rPh sb="25" eb="27">
      <t>バアイ</t>
    </rPh>
    <rPh sb="28" eb="31">
      <t>ショウレイスウ</t>
    </rPh>
    <rPh sb="32" eb="33">
      <t>カン</t>
    </rPh>
    <rPh sb="34" eb="36">
      <t>ハイブン</t>
    </rPh>
    <rPh sb="38" eb="39">
      <t>アト</t>
    </rPh>
    <rPh sb="40" eb="41">
      <t>カズ</t>
    </rPh>
    <rPh sb="42" eb="44">
      <t>キサイ</t>
    </rPh>
    <rPh sb="54" eb="57">
      <t>シセツグン</t>
    </rPh>
    <rPh sb="61" eb="63">
      <t>シンリョウ</t>
    </rPh>
    <rPh sb="63" eb="65">
      <t>ジッセキ</t>
    </rPh>
    <rPh sb="66" eb="68">
      <t>キサイ</t>
    </rPh>
    <rPh sb="76" eb="77">
      <t>カナラ</t>
    </rPh>
    <rPh sb="78" eb="81">
      <t>ハイブンゴ</t>
    </rPh>
    <rPh sb="82" eb="85">
      <t>ショウレイスウ</t>
    </rPh>
    <rPh sb="86" eb="88">
      <t>ガッサン</t>
    </rPh>
    <rPh sb="94" eb="95">
      <t>ネガ</t>
    </rPh>
    <phoneticPr fontId="2"/>
  </si>
  <si>
    <t>手術件数は、群全体の施設における最近3年間の平均値（按分後）を合計したものを自動計算しています。</t>
    <rPh sb="0" eb="4">
      <t>シュジュツケンスウ</t>
    </rPh>
    <rPh sb="6" eb="9">
      <t>グンゼンタイ</t>
    </rPh>
    <rPh sb="10" eb="12">
      <t>シセツ</t>
    </rPh>
    <rPh sb="16" eb="18">
      <t>サイキン</t>
    </rPh>
    <rPh sb="19" eb="21">
      <t>ネンカン</t>
    </rPh>
    <rPh sb="22" eb="25">
      <t>ヘイキンチ</t>
    </rPh>
    <rPh sb="26" eb="29">
      <t>アンブンゴ</t>
    </rPh>
    <rPh sb="31" eb="33">
      <t>ゴウケイ</t>
    </rPh>
    <rPh sb="38" eb="40">
      <t>ジドウ</t>
    </rPh>
    <rPh sb="40" eb="42">
      <t>ケイサン</t>
    </rPh>
    <phoneticPr fontId="11"/>
  </si>
  <si>
    <t xml:space="preserve">※ </t>
    <phoneticPr fontId="6"/>
  </si>
  <si>
    <t>(3)は、(2)/4年間の人数</t>
  </si>
  <si>
    <t>(2)は、(1)×2の人数</t>
    <rPh sb="11" eb="13">
      <t>ニンズウ</t>
    </rPh>
    <phoneticPr fontId="6"/>
  </si>
  <si>
    <t>群全体での泌尿器科年間外来患者数（名）　（半角数字のみ）</t>
    <rPh sb="0" eb="3">
      <t>グンゼンタイ</t>
    </rPh>
    <rPh sb="5" eb="9">
      <t>ヒニョウキカ</t>
    </rPh>
    <rPh sb="9" eb="11">
      <t>ネンカン</t>
    </rPh>
    <rPh sb="11" eb="13">
      <t>ガイライ</t>
    </rPh>
    <rPh sb="13" eb="16">
      <t>カンジャスウ</t>
    </rPh>
    <rPh sb="17" eb="18">
      <t>メイ</t>
    </rPh>
    <rPh sb="21" eb="25">
      <t>ハンカクスウジ</t>
    </rPh>
    <phoneticPr fontId="6"/>
  </si>
  <si>
    <t>泌尿器科指導責任者名
（統括責任者名）</t>
    <rPh sb="0" eb="4">
      <t>ヒニョウキカ</t>
    </rPh>
    <rPh sb="4" eb="9">
      <t>シドウセキニンシャ</t>
    </rPh>
    <rPh sb="9" eb="10">
      <t>メイ</t>
    </rPh>
    <rPh sb="12" eb="17">
      <t>トウカツセキニンシャ</t>
    </rPh>
    <rPh sb="17" eb="18">
      <t>メイ</t>
    </rPh>
    <phoneticPr fontId="11"/>
  </si>
  <si>
    <t>開始時刻
（24時間表記）</t>
    <rPh sb="0" eb="2">
      <t>カイシ</t>
    </rPh>
    <rPh sb="2" eb="4">
      <t>ジコク</t>
    </rPh>
    <rPh sb="8" eb="12">
      <t>ジカンヒョウキ</t>
    </rPh>
    <phoneticPr fontId="6"/>
  </si>
  <si>
    <t>終了時刻
（24時間表記）</t>
    <rPh sb="0" eb="4">
      <t>シュウリョウジコク</t>
    </rPh>
    <rPh sb="8" eb="12">
      <t>ジカンヒョウキ</t>
    </rPh>
    <phoneticPr fontId="6"/>
  </si>
  <si>
    <t>① 専門知識
泌尿器科領域では発生学・局所解剖・生殖生理・感染症・腎生理学・内分泌学の６領域での包括的な知識を獲得する。詳細は専攻医研修マニュアルの「個別目標 １．泌尿器科専門知識」（15～16頁）を参照して下さい。</t>
    <phoneticPr fontId="6"/>
  </si>
  <si>
    <t>② 専門技能
泌尿器科領域では、鑑別診断のための各種症状・徴候の判断、診察法・検査の習熟と臨床応用、手術適応の決定や手技の習得と周術期の管理、を実践するための技能を獲得します。詳細は専攻医研修マニュアルの「個別目標 ２．泌尿器科専門技能：診察・検査・診断・処置・手術」（16～18頁）を参照して下さい。</t>
    <phoneticPr fontId="6"/>
  </si>
  <si>
    <t>③ 経験すべき疾患・病態の目標
泌尿器科領域では、腎・尿路・男性生殖器ならびに関連臓器に関する、先天異常、外傷・損傷、良性・悪性腫瘍、尿路結石症、内分泌疾患、男性不妊症、性機能障害、感染症、下部尿路機能障害、女性泌尿器疾患、神経性疾患、慢性・急性腎不全、小児泌尿器疾患などの疾患について経験します。詳細は専攻医研修マニュアルの「(1)経験すべき疾患・病態」（20～22頁）を参照して下さい。</t>
    <phoneticPr fontId="6"/>
  </si>
  <si>
    <t>④ 経験すべき診察・検査
泌尿器科領域では、内視鏡検査、超音波検査、ウロダイナミックス、前立腺生検、各種画像検査などについて、実施あるいは指示し、結果を評価・判定することを経験します。詳細は専攻医研修マニュアルの「(2)経験すべき診察・検査等」（23頁）を参照して下さい。</t>
    <phoneticPr fontId="6"/>
  </si>
  <si>
    <t>専門研修では、それぞれ医師に求められる基本的診療能力・態度（コアコンピテンシー）と日本泌尿器科学会が定める「泌尿器科専門研修プログラム基準　専攻医研修マニュアル」にもとづいて泌尿器科専門医に求められる知識・技術の修得目標を設定し、その年度の終わりに達成度を評価して、基本から応用へ、さらに専門医として独立して実践できるまで着実に実力をつけていくように配慮します。具体的な評価方法は後の項目で示します。</t>
    <phoneticPr fontId="6"/>
  </si>
  <si>
    <t>B. 専門的な手術に関する項目
下記の７領域において、術者あるいは助手として経験すべき症例数が1領域10例以上を最低2領域かつ合計30例以上であること。
　・腎移植・透析関連の手術
　・小児泌尿器関連の手術
　・女性泌尿器関連の手術
　・ED、不妊関連の手術
　・結石関連の手術
　・神経泌尿器・臓器再建関連の手術
　・腹腔鏡・腹腔鏡下小切開・ロボット支援関連の手術
詳細は専攻医研修マニュアルの「③研修修了に必要な手術要件」（24～26頁）を参照して下さい。</t>
    <phoneticPr fontId="6"/>
  </si>
  <si>
    <t>C. 全身管理
入院患者に関して術前術後の全身管理と対応を行います。詳細については研修医マニュアルの「B. 全身管理」（17〜18頁）を参照して下さい。</t>
    <phoneticPr fontId="6"/>
  </si>
  <si>
    <t>D. 処置
泌尿器科に特有な処置として以下のものを経験します。
1) 膀胱タンポナーデ
 ・凝血塊除去術
 ・経尿道的膀胱凝固術
2) 急性尿閉
 ・経皮的膀胱瘻造設術
3) 急性腎不全
 ・急性血液浄化法
 ・double-Jカテーテル留置
 ・経皮的腎瘻造設術</t>
    <phoneticPr fontId="6"/>
  </si>
  <si>
    <t>⑤ 経験すべき手術・処置
泌尿器科領域では、経験すべき手術件数は以下のとおりとします。</t>
    <phoneticPr fontId="6"/>
  </si>
  <si>
    <t>(2) 泌尿器科専門医の使命
泌尿器科専門医は小児から成人に至る様々な泌尿器疾患、ならびに我が国の高齢化に伴い増加が予想される排尿障害、尿路性器悪性腫瘍、慢性腎疾患などに対する専門的知識と診療技能を持ちつつ、高齢者に多い一般的な併存疾患にも独自で対応でき、必要に応じて地域医療との連携や他の専門医への紹介・転送の判断も的確に行える能力を備えた医師です。泌尿器科専門医はこれらの診療を実践し、総合的診療能力も兼ね備えることによって社会に対する責務を果たし、地域医療にも配慮した国民の健康・福祉の増進に貢献します。</t>
    <phoneticPr fontId="6"/>
  </si>
  <si>
    <r>
      <t>(1) 泌尿器科専門研修プログラムの目的
泌尿器科専門医制度は、医の倫理に基づいた医療の実践を体得し、高度の泌尿器科専門知識と技能とともに地域医療にも対応できる総合的診療に必要な基本的臨床能力を修得した泌尿器科専門医の育成を図り、国民の健康増進、医療の向上に貢献することを目的とします。特に、本プログラムは、基幹施設である</t>
    </r>
    <r>
      <rPr>
        <sz val="11"/>
        <color rgb="FF00B050"/>
        <rFont val="ＭＳ Ｐゴシック"/>
        <family val="3"/>
        <charset val="128"/>
        <scheme val="minor"/>
      </rPr>
      <t>●●大学附属病院</t>
    </r>
    <r>
      <rPr>
        <sz val="11"/>
        <rFont val="ＭＳ Ｐゴシック"/>
        <family val="3"/>
        <charset val="128"/>
        <scheme val="minor"/>
      </rPr>
      <t>において高度な医療に携わり本邦の標準治療や先進的な医療を経験し学ぶとともに、地域医療を担う連携病院での研修を経て</t>
    </r>
    <r>
      <rPr>
        <sz val="11"/>
        <color rgb="FF00B050"/>
        <rFont val="ＭＳ Ｐゴシック"/>
        <family val="3"/>
        <charset val="128"/>
        <scheme val="minor"/>
      </rPr>
      <t>●●県</t>
    </r>
    <r>
      <rPr>
        <sz val="11"/>
        <rFont val="ＭＳ Ｐゴシック"/>
        <family val="3"/>
        <charset val="128"/>
        <scheme val="minor"/>
      </rPr>
      <t>の医療事情を理解し、将来は泌尿器科専門医として</t>
    </r>
    <r>
      <rPr>
        <sz val="11"/>
        <color rgb="FF00B050"/>
        <rFont val="ＭＳ Ｐゴシック"/>
        <family val="3"/>
        <charset val="128"/>
        <scheme val="minor"/>
      </rPr>
      <t>●●県</t>
    </r>
    <r>
      <rPr>
        <sz val="11"/>
        <rFont val="ＭＳ Ｐゴシック"/>
        <family val="3"/>
        <charset val="128"/>
        <scheme val="minor"/>
      </rPr>
      <t>全域を支える人材の育成を行う理念に基づいています。</t>
    </r>
    <phoneticPr fontId="6"/>
  </si>
  <si>
    <r>
      <t xml:space="preserve">(1) 基幹施設でのカンファレンス
</t>
    </r>
    <r>
      <rPr>
        <sz val="11"/>
        <color rgb="FF00B050"/>
        <rFont val="ＭＳ Ｐゴシック"/>
        <family val="3"/>
        <charset val="128"/>
        <scheme val="minor"/>
      </rPr>
      <t>基幹施設においては週3回の臨床に関わるカンファレンスと週1回の抄読会を定期的に開催しています。それ以外に病理部との症例カンファレンスを1ヶ月に1回実施しています。また医療安全部と感染制御部が主催する講習会が月1回程度開催されています。連携施設でのカンファレンスに関してはそれぞれの施設により開催形態は異なります。以下に基幹施設におけるカンファレンスの内容を示します。
月曜、水曜、金曜の7時30分から9時までは症例検討会を実施しています。この中で手術症例に関しては術前の評価および術式の詳細に関して検討を行います。手術施行後には手術記録を全員で閲覧し記載内容に誤りがないか、また問題があった場合には原因および対処法に関して全員で検討を加えます。必要に応じて術中のビデオを供覧し参加者全体での情報共有を行うようにしています。入院および外来患者の治療方針に関して主治医が検討が必要と判断した症例に関して症例提示を行い、全員で治療方針に関して討論します。また退院サマリーに関しても全員で閲覧し記載内容が問題点に対し推敲を重ねています。
月曜の17時からは医局での抄読会を開催しています。自分が興味をもったテーマに関して複数の英語原著論文を精読し参加者全員にわかりやすいようにプレゼンテーションを行います。また執筆中の論文に関して疑問を抱いた点についても適宜プレゼンテーションを行い、全員で問題解決を図るようにしています。
定期的に病理部との合同カンファレンスを開催し、特に手術症例に関して臨床的および病理学的な側面から問題点を出し合い検討しています。</t>
    </r>
    <phoneticPr fontId="6"/>
  </si>
  <si>
    <t>専攻医は、医学・医療の進歩に遅れることなく、常に研鑽、自己学習することが求められます。患者の日常的診療から浮かび上がるクリニカルクエスチョンについては診療ガイドラインや文献検索（医学中央雑誌、PubMed、UpToDate）を通じてEBMを実践することを学んで下さい。またプログラム全体でのカンファレンス等にて症例のプレゼンテーションを行い実践した治療法に対して多くの方と吟味することも重要です。また今日のエビデンスでは解決し得ない問題については臨床研究に自ら参加、もしくは企画する事で解決しようとする姿勢を身につけるようにしてください。学会に積極的に参加し、基礎的あるいは臨床的研究成果を発表してください。得られた成果は論文として発表して、公に広めると共に批評を受ける姿勢を身につけてください。
本プログラムにおいては以下の要件を満たす必要があります。
 学会での発表：日本泌尿器科学会が示す学会において筆頭演者として2回以上の発表を行います。
 論文発表：査読制を敷いている医学雑誌へ筆頭著者の場合は1編以上、共著者の場合は2編以上の論文を掲載します。
 研究参画：基幹施設における臨床研究への参画を1件以上行います。</t>
    <phoneticPr fontId="6"/>
  </si>
  <si>
    <t>① 患者—医師関係
医療専門家である医師と患者を含む社会との契約を十分に理解し、患者、家族から信頼される知識・技能および態度を身につけます。医師、患者、家族がともに納得できる医療を行うためのインフォームドコンセントを実施します。守秘義務を果たしプライバシーへの配慮をします。</t>
    <phoneticPr fontId="6"/>
  </si>
  <si>
    <t>② 安全管理（リスクマネージメント）
医療安全の重要性を理解し事故防止、事故後の対応がマニュアルに沿って実践します。院内感染対策を理解し、実施します。個人情報保護についての考え方を理解し実施します。</t>
    <phoneticPr fontId="6"/>
  </si>
  <si>
    <t>③チーム医療
チーム医療の必要性を理解しチームのリーダーとして活動します。指導医や専門医に適切なタイミングでコンサルテーションができます。他のメディカルスタッフと協調して診療にあたします。後輩医師に教育的配慮をします。</t>
    <phoneticPr fontId="6"/>
  </si>
  <si>
    <t>医師として求められる基本的診療能力（コアコンピテンシー）には患者—医師関係、医療安全、倫理性、社会性などが含まれています。内容を具体的に示します。</t>
    <phoneticPr fontId="6"/>
  </si>
  <si>
    <t>専攻医の研修は毎年の達成目標と達成度を評価しながら進められます。以下に年次毎の研修内容・習得目標の目安を示します。</t>
    <phoneticPr fontId="6"/>
  </si>
  <si>
    <t>② 専門研修2-3年目
専門研修の2-3年目は基本的には研修連携施設での研修となります。大学病院では経験しづらい一般的な泌尿器科疾患は泌尿器科処置あるいは手術について重点的に学んで下さい。</t>
    <phoneticPr fontId="6"/>
  </si>
  <si>
    <t>③ 専門研修4年目
専門研修の4年目は研修基幹施設に戻っての研修となります。泌尿器科の実践的知識・技能の習得により様々な泌尿器科疾患へ対応する力量を養うことを目標とします。また将来的にサブスペシャリティーとなる分野を見通した研修も開始するようにして下さい。</t>
    <phoneticPr fontId="6"/>
  </si>
  <si>
    <t>【専攻医の研修内容】
• 泌尿器科専門知識として発生学、局所解剖、生殖生理、感染症、腎生理学、内分泌学を学ぶ。
• 診察：外来および入院患者の病歴聴取から症状を把握し鑑別診断から診断にいたるまでのプロセスを習得する（具体的な症状に関しては専攻医研修マニュアルの16ページを参照）。
• 検査：腹部診察と超音波画像検査、検尿、前立腺、精巣の触診が自ら行うことができる。尿道膀胱鏡検査と尿管カテーテル法、ウロダイナミックス（尿流測定、膀胱内圧測定）、各種生検法（前立腺、膀胱、精巣）、X線検査（KUB、DIP、膀胱造影、尿道造影）が自ら行うことができる
• 手術：疾患および各患者の医学的背景に応じて適切な手術方法を選択することができる。診療科でのカンファレンスでプレゼンテーションを行うことができる。患者および家族に手術に関する説明を行うことができる。施行された術式に関しては詳細な手術記録を記載し術後のカンファレンスでプレゼンテーションを行う。研修終了に必要な手術術式および件数に関しては専攻医研修マニュアルの24ページを参照する。
• 基本的診療能力（コアコンピテンシー）：良好な医師患者関係を築くことができる。医療安全、医療倫理、感染対策に関する考え方を身につける。チーム医療の重要性を理解する。
• 学術活動：日本泌尿器科学会総会、地区総会、地方会へ積極的に参加する。学会主催の卒後教育プログラムを受講する。</t>
    <phoneticPr fontId="6"/>
  </si>
  <si>
    <r>
      <t xml:space="preserve">【1年次研修病院】
</t>
    </r>
    <r>
      <rPr>
        <sz val="11"/>
        <color rgb="FF00B050"/>
        <rFont val="ＭＳ Ｐゴシック"/>
        <family val="3"/>
        <charset val="128"/>
        <scheme val="minor"/>
      </rPr>
      <t>●●大学附属病院</t>
    </r>
    <phoneticPr fontId="6"/>
  </si>
  <si>
    <t>【執刀手術】
術者として　　20
経尿道的膀胱腫瘍切除術、前立腺切除術　　5
陰嚢手術（陰嚢水腫根治術、精巣固定術、去勢術）　　5
ESWL　　5
助手として
PNL、TUL　　10
開腹手術（腎、前立腺、膀胱）　　15
腹腔鏡手術（腎、前立腺、膀胱）　　15</t>
    <rPh sb="1" eb="5">
      <t>シットウシュジュツ</t>
    </rPh>
    <phoneticPr fontId="6"/>
  </si>
  <si>
    <t>【2-3年次研修病院】
連携施設（診療拠点病院）</t>
    <phoneticPr fontId="6"/>
  </si>
  <si>
    <t>【専攻医の研修内容】
• 1年次に習得した泌尿器科専門知識をさらに発展させ、臨床効用ができる。
• 検査：以下の検査に関して指示、依頼を行い、または指導医のもとで実施し、自ら結果を判定または評価することができる。内分泌学的検査（下垂体、副腎、精巣、副甲状腺）、精液検査、ウロダイナミックス（プレッシャーフロースタディー）、腎生検、腎盂尿管鏡検査、X線検査（逆行性腎盂造影、順行性腎盂造影、血管造影、CTなど）、核医学検査（PET、レノグラム、腎シンチ、骨シンチ、副腎シンチ、上皮小体シンチ）、腎機能検査（クレアチニンクリアランス、分腎機能検査なと）、MRI検査
• 手術：泌尿器科的処置として膀胱タンポナーデに対する凝血塊除去や毛尿道的膀胱凝固術、急性尿閉に対する経皮的膀胱瘻造設術、急性腎不全に対する急性血液浄化法、double Jカテーテル留置、経皮的腎臓造設術を行うことができる。また研修先の診療拠点病院の専門としている手術に関しては上級医の指導のもとさらに積極的に手術に関与することを目標とする。
• 基本的診療能力（コアコンピテンシー）：良好な医師患者関係を築くことができる。実際の診療およびチーム医療の一員として泌尿器科診療能力をさらに向上させる。同僚および後輩へ教育的配慮ができる。
• 学術活動：学会において症例報告を行う。臨床研究の重要性や手法について理解する。</t>
    <phoneticPr fontId="6"/>
  </si>
  <si>
    <t>【執刀手術（年間例数】
術者として　　20
経尿道的膀胱腫瘍切除術、前立腺切除術　　5
陰嚢手術（陰嚢水腫根治術、精巣固定術、去勢術）　　5
ESWL　　5
TUL　　10
腎瘻造設術　　3
腎摘除術　　2
膀胱全摘除術　　2
尿管皮膚瘻造設術　　2
前立腺全摘除術　　5
膀胱瘻造設術　　2
助手として
PNL　　5
腹腔鏡下手術のスコピスト　　10</t>
    <rPh sb="1" eb="5">
      <t>シットウシュジュツ</t>
    </rPh>
    <rPh sb="6" eb="8">
      <t>ネンカン</t>
    </rPh>
    <rPh sb="8" eb="9">
      <t>レイ</t>
    </rPh>
    <rPh sb="9" eb="10">
      <t>スウ</t>
    </rPh>
    <phoneticPr fontId="6"/>
  </si>
  <si>
    <r>
      <t>【4年次研修病院】
連携施設（診療拠点病院）もしくは</t>
    </r>
    <r>
      <rPr>
        <sz val="11"/>
        <color rgb="FF00B050"/>
        <rFont val="ＭＳ Ｐゴシック"/>
        <family val="3"/>
        <charset val="128"/>
        <scheme val="minor"/>
      </rPr>
      <t>●●大学付属病院</t>
    </r>
    <phoneticPr fontId="6"/>
  </si>
  <si>
    <r>
      <t>【専攻医の研修内容】
• 2-3年次に習得した泌尿器科専門知識および泌尿器科専門技能をさらに発展させ、臨床効用ができる。
• 4年次は再度大学病院での研修を行う。2-3年目での連携病院における一般的泌尿器疾患に対する経験をもとにさらに専門性の高いあるいは複雑な症例に対するマネージメントを習得する。</t>
    </r>
    <r>
      <rPr>
        <sz val="11"/>
        <color rgb="FF00B050"/>
        <rFont val="ＭＳ Ｐゴシック"/>
        <family val="3"/>
        <charset val="128"/>
        <scheme val="minor"/>
      </rPr>
      <t>特に●●大学泌尿器科では尿路結石に対する手術と尿路生殖器悪性腫瘍に対する腹腔鏡下、ロボット支援手術を多数行っているためこれらの手術に対する経験を深める。さらに腎移植術も年間5-10例程度行っているため腎移植に関する研修を希望する場合にはこれらの手術を重点的に経験してもらうことができる。</t>
    </r>
    <r>
      <rPr>
        <sz val="11"/>
        <rFont val="ＭＳ Ｐゴシック"/>
        <family val="3"/>
        <charset val="128"/>
        <scheme val="minor"/>
      </rPr>
      <t xml:space="preserve">
• 将来的にサブスペシャリティーとする分野に関し積極的に症例に取り組むとともに学会やインターネットを通じてより高度で専門的な内容を見につける。
• 基本的診療能力（コアコンピテンシー）：良好な医師患者関係を築くことができる。チーム医療において責任をもってリーダーシップを発揮できる。医療安全や院内感染対策の診療科担当者をサポートできる。
• 学術活動：臨床研究を行い自ら学会発表、論文発表を行う。</t>
    </r>
    <phoneticPr fontId="6"/>
  </si>
  <si>
    <t>【執刀手術】
術者として　　20
経尿道的膀胱腫瘍切除術、前立腺切除術　　5
陰嚢手術（陰嚢水腫根治術、精巣固定術、去勢術）　　5
ESWL　　5
TUL　　10
腎瘻造設術　　3
腎摘除術　　2
膀胱全摘除術　　2
尿管皮膚瘻造設術　　2
前立腺全摘除術　　5
膀胱瘻造設術　　2
助手として
PNL　　5
腹腔鏡下手術のスコピスト　　10
ロボット支援手術における第二助手　　10</t>
    <rPh sb="1" eb="5">
      <t>シットウシュジュツ</t>
    </rPh>
    <phoneticPr fontId="6"/>
  </si>
  <si>
    <t>(1) 研修プログラムの改善に関して
年に1回開催される専門研修プログラム管理委員会においては各指導医からの報告、助言とともに専攻医から提出された2つの評価用紙「研修プログラム評価用紙」（シート4）と「指導医評価報告用紙」（シート5）をもとに研修施設、指導医、プログラム全体に対する双方向的なフィードバックを行い継続的に研修プログラムの改善を行います。</t>
    <phoneticPr fontId="6"/>
  </si>
  <si>
    <t>(2) サイトビジットに関して
専門医の育成プロセスの制度設計と専門医の資質の保証に対しては、われわれ医師自身が、プロフェッショナルとしての誇りと責任を基盤として自律的に行わなければなりません。研修プログラムに対する外部からの監査・調査に対して研修基幹施設責任者および研修連携施設責任者は真摯に対応する必要があります。サイトビジットは同僚評価であり、制度全体の質保証にとって重要な役割を持っています。サイトビジットで指摘された点に関しては専門研修プログラム管理委員会で真摯に検討し改善に努めるものとします。</t>
    <phoneticPr fontId="6"/>
  </si>
  <si>
    <t>(3) 研修医の安全に関して
研修施設において研修医の安全を脅かすような重大な問題が生じた場合は、専攻医は研修プログラム総括責任者に直接連絡を取ることができます。この事態を受けて研修プログラム総括責任者は臨時の専門研修プログラム管理委員会を開催するか否かを決定します。臨時の専門研修プログラム管理委員会では事実関係を把握した上で今後の対処法について討議を行います。</t>
    <phoneticPr fontId="6"/>
  </si>
  <si>
    <r>
      <rPr>
        <sz val="11"/>
        <color rgb="FF00B050"/>
        <rFont val="ＭＳ Ｐゴシック"/>
        <family val="3"/>
        <charset val="128"/>
        <scheme val="minor"/>
      </rPr>
      <t>●●大学泌尿器科研修プログラム</t>
    </r>
    <r>
      <rPr>
        <sz val="11"/>
        <rFont val="ＭＳ Ｐゴシック"/>
        <family val="3"/>
        <charset val="128"/>
        <scheme val="minor"/>
      </rPr>
      <t>においては、各指導医からの助言とともに専攻医からの双方向的なフィードバックによりプログラム自体を継続的に改善していくことを必須とします。またサイトビジット等を通じて外部評価を定期的に受け内容を反映していくことも重要です。最後に専攻医の安全を確保するため、研修施設において重大な問題が生じた場合は研修プログラム総括責任者に直接連絡を取り、場合により臨時の専門研修プログラム管理委員会にて対策を講じる機会を設けることとします。</t>
    </r>
    <phoneticPr fontId="6"/>
  </si>
  <si>
    <r>
      <rPr>
        <sz val="11"/>
        <color rgb="FF00B050"/>
        <rFont val="ＭＳ Ｐゴシック"/>
        <family val="3"/>
        <charset val="128"/>
        <scheme val="minor"/>
      </rPr>
      <t>●●大学泌尿器科専門研修プログラム管理委員会</t>
    </r>
    <r>
      <rPr>
        <sz val="11"/>
        <rFont val="ＭＳ Ｐゴシック"/>
        <family val="3"/>
        <charset val="128"/>
        <scheme val="minor"/>
      </rPr>
      <t>は、専門医研修プログラムを日本専門医機構および日本泌尿器科学会のウエブサイトに公布し、泌尿器科専攻医を募集します。プログラムへの応募は複数回行う予定ですが詳細については日本専門医機構からの案内に従ってください。書類選考および面接を行い、採否を決定して本人に文書で通知します。応募者および選考結果については3月の</t>
    </r>
    <r>
      <rPr>
        <sz val="11"/>
        <color rgb="FF00B050"/>
        <rFont val="ＭＳ Ｐゴシック"/>
        <family val="3"/>
        <charset val="128"/>
        <scheme val="minor"/>
      </rPr>
      <t>●●大学泌尿器科専門研修プログラム管理委員会</t>
    </r>
    <r>
      <rPr>
        <sz val="11"/>
        <rFont val="ＭＳ Ｐゴシック"/>
        <family val="3"/>
        <charset val="128"/>
        <scheme val="minor"/>
      </rPr>
      <t>において報告します。
研修を開始した専攻医は、各年度の5月31日までに以下の専攻医氏名報告書を、</t>
    </r>
    <r>
      <rPr>
        <sz val="11"/>
        <color rgb="FF00B050"/>
        <rFont val="ＭＳ Ｐゴシック"/>
        <family val="3"/>
        <charset val="128"/>
        <scheme val="minor"/>
      </rPr>
      <t>●●大学泌尿器科専門研修プログラム管理委員会</t>
    </r>
    <r>
      <rPr>
        <sz val="11"/>
        <rFont val="ＭＳ Ｐゴシック"/>
        <family val="3"/>
        <charset val="128"/>
        <scheme val="minor"/>
      </rPr>
      <t>および、日本泌尿器科学会の専門研修委員会に提出します。　
 専攻医の氏名と医籍登録番号、日本泌尿器科学会会員番号、専攻医の卒業年度、専攻医の研修開始年度
 専攻医の履歴書
 専攻医の初期研修修了証</t>
    </r>
    <phoneticPr fontId="6"/>
  </si>
  <si>
    <r>
      <rPr>
        <sz val="11"/>
        <color rgb="FF00B050"/>
        <rFont val="ＭＳ Ｐゴシック"/>
        <family val="3"/>
        <charset val="128"/>
        <scheme val="minor"/>
      </rPr>
      <t>●●大学泌尿器科専門研修プログラム</t>
    </r>
    <r>
      <rPr>
        <sz val="11"/>
        <rFont val="ＭＳ Ｐゴシック"/>
        <family val="3"/>
        <charset val="128"/>
        <scheme val="minor"/>
      </rPr>
      <t>では以下の全てを満たすことが修了要件です。</t>
    </r>
    <phoneticPr fontId="6"/>
  </si>
  <si>
    <t>(1) ４つのコアコンピテンシー全てにおいて以下の条件を満たすこと
　１．泌尿器科専門知識：全ての項目で指導医の評価がaまたはb
　２．泌尿器科専門技能：診察・検査・診断・処置・手術：全ての項目で指導医の評価がaまたはb
　３．継続的な科学的探求心の涵養：全ての項目で指導医の評価がaまたはb
　４．倫理観と医療のプロフェッショナリズム：全ての項目で指導医の評価がaまたはb
 一般的な手術：術者として　50例以上
 専門的な手術：術者あるいは助手として　1領域10例以上を最低2領域かつ合計30例以上
 経験目標：頻度の高い全ての疾患で経験症例数が各２症例以上
 経験目標：経験すべき診察・検査等についてその経験数が各2回以上</t>
    <phoneticPr fontId="6"/>
  </si>
  <si>
    <t>専門医の育成プロセスの制度設計と専門医の資質の保証に対しては、われわれ医師自身が、プロフェッショナルとしての誇りと責任を基盤として自律的に行わなければなりません。研修プログラムに対する外部からの監査・調査に対して研修基幹施設責任者および研修連携施設責任者は真摯に対応する必要があります。サイトビジットは同僚評価であり、制度全体の質保証にとって重要な役割を持っています。サイトビジットで指摘された点に関しては専門研修プログラム管理委員会で真摯に検討し改善に努めるものとします。</t>
    <phoneticPr fontId="6"/>
  </si>
  <si>
    <t>黒字標記の箇所は泌尿器科領域として共通部分となります。</t>
  </si>
  <si>
    <t>専門研修プログラムの概要</t>
    <phoneticPr fontId="6"/>
  </si>
  <si>
    <r>
      <t xml:space="preserve">(2) 専門研修連携施設の認定基準
泌尿器科専門研修プログラム整備基準では専門研修連携施設の認定基準を以下のように定めています。
 専門性および地域性から当該専門研修プログラムで必要とされる施設であること。
 研修連携施設は専門研修基幹施設が定めた専門研修プログラムに協力して専攻医に専門研修を提供する。
 日本泌尿器科学会拠点教育施設あるいは関連教育施設である。
 認定は日本泌尿器科学会の専門研修委員会が定める専門研修連携施設の認定基準に従い、日本泌尿器科学会の専門研修委員会が行う。
</t>
    </r>
    <r>
      <rPr>
        <sz val="11"/>
        <color rgb="FF00B050"/>
        <rFont val="ＭＳ Ｐゴシック"/>
        <family val="3"/>
        <charset val="128"/>
        <scheme val="minor"/>
      </rPr>
      <t>●●大学泌尿器科研修プログラムに属する研修連携施設は12ありますが、すべての施設において泌尿器科指導医が常勤しています。この中でも日本泌尿器科学会の拠点教育施設を満たす診療拠点病院（A病院、B病院、C医療センター、D病院、E病院、F医療センター、G病院、H医療センター）と教育関連施設として位置づけられる地域中核病院（I病院、J病院、K病院、L病院）の二つに大別されます。これらの病院群は上記の認定基準をみたしています。各施設の指導医数、特色、診療実績等を別紙7に示していますので参照して下さい。</t>
    </r>
    <phoneticPr fontId="6"/>
  </si>
  <si>
    <t>専門研修中の専攻医と指導医の相互評価は施設群による研修とともに専門研修プログラムの根幹となるものです。評価は形成的評価（専攻医に対してフィードバックを行い、自己の成長や達成度を把握できるように指導を行う）と総括的評価（専門研修期間全体を総括しての評価）からなります。</t>
    <phoneticPr fontId="6"/>
  </si>
  <si>
    <t>(1) 形成的評価
指導医は年1回（3月）専攻医のコアコンピテンシ一項目と泌尿器科専門知識および技能修得状況に関して形成的評価を行います。すなわち、項目毎に専攻医に対してフィードバックし、自己の成長や達成度を把握できるように指導を行います。
専攻医は指導医・指導責任者のチェックを受けた研修目標達成度評価報告用紙（シート1-1～1-4）と経験症例数報告用紙（シート2-1、2-2、2-3-1～2-3-3）を専門研修プログラム管理委員会に提出します。書類提出時期は形成的評価を受けた翌月とします。
専攻医の研修実績および評価の記録は専門研修プログラム管理委員会で保存します。また専門研修プログラム管理委員会は年次報告の内容を精査し、次年度の研修指導に反映させることとします。</t>
    <phoneticPr fontId="6"/>
  </si>
  <si>
    <r>
      <rPr>
        <sz val="11"/>
        <color rgb="FF00B050"/>
        <rFont val="ＭＳ Ｐゴシック"/>
        <family val="3"/>
        <charset val="128"/>
        <scheme val="minor"/>
      </rPr>
      <t>●●大学泌尿器科研修プログラム</t>
    </r>
    <r>
      <rPr>
        <sz val="11"/>
        <rFont val="ＭＳ Ｐゴシック"/>
        <family val="3"/>
        <charset val="128"/>
        <scheme val="minor"/>
      </rPr>
      <t>では労働環境、労働安全、勤務条件に関して以下のように定めます。
 研修施設の責任者は専攻医のために適切な労働環境の整備に務めることとします。
 研修施設の責任者は専攻医の心身の健康維持に配慮すること。
 勤務時間は週に40時間を基本とし、時間外勤務は月に80時間を超えないものとします。
 勉学のために自発的に時間外勤務を行うことは考えられることではあるが心身の健康に支障をきたさないように配慮することが必要です。
 当直業務と夜間診療業務は区別しなければならず、それぞれに対応した適切な対価が支給されること。
 当直あるいは夜間診療業務に対して適切なバックアップ体制を整えること。
 過重な勤務とならないように適切な休日の保証について明示すること。
 施設の給与体系を明示すること。</t>
    </r>
    <rPh sb="2" eb="4">
      <t>ダイガク</t>
    </rPh>
    <phoneticPr fontId="6"/>
  </si>
  <si>
    <t>専門研修基幹施設に専門研修プログラムと専攻医を統括的に管理する診療領域ごとの専門研修プ口グラム管理委員会を設置します。専門研修プログラム管理委員会は、研修プログラム統括責任者、研修プログラム連携施設担当者等で構成され、専攻医および研修プログラム全般の管理と、研修プログラムの継続的改良を行います。研修プログラムの改善のためには専攻医による指導医・指導体制等に対する評価が必須であり、双方向の評価システムにより互いのフィードバックから研修プログラムの改善を行います。専門研修プログラム管理委員会は、少なくとも年に1回開催し、そのうちの１回は修了判定の時期に開催します。以下にその具体的な内容を示します。</t>
    <phoneticPr fontId="6"/>
  </si>
  <si>
    <t>(2) 研修基幹施設の役割：研修基幹施設は専門研修プログラムを管理し、当該プログラムに参加する専攻医および専門研修連携施設を統括します。研修基幹施設は各専門研修施設が研修のどの領域を担当するかをプログラムに明示するとともに研修環境を整備する責任を負います。</t>
    <phoneticPr fontId="6"/>
  </si>
  <si>
    <t>(3) 専門研修プログラム管理委員会の役割
 プログラムの作成
 専攻医の学習機会の確保
 専攻医及び指導医から提出される評価報告書にもとづき専攻医および指導医に対して必要な助言を行う。またプログラム自身に改善の余地がある場合はこれを検討します。
 継続的、定期的に専攻医の研修状況を把握するシステムの構築
 適切な評価の保証
 プログラム統括責任者は専門研修プログラム管理委員会における評価に基づいて修了の判定を行います。</t>
    <phoneticPr fontId="6"/>
  </si>
  <si>
    <r>
      <t xml:space="preserve">(1) 研修プログラム統括責任者に関して：研修プログラム統括責任者は専攻医の研修内容と修得状況を評価し、その資質を証明する書面を発行します。研修プログラム統括責任者の基準は下記の通りとします。
 専門医の資格を持ち、専攻医研修施設において常勤泌尿器科医師として10年以上診療経験を有する専門研修指導医である（合計10年以上であれば転勤による施設移動があっても基準を満たすこととする）。
 教育指導の能力を証明する学習歴として泌尿器科領域の学位を取得していること。
 診療領域に関する一定の研究業績として査読を有する泌尿器科領域の学術論文を筆頭著者あるいは責任著者として５件以上発表していること。
 プログラム統括責任者は泌尿器科指導医であることが望ましい。
</t>
    </r>
    <r>
      <rPr>
        <sz val="11"/>
        <color rgb="FF00B050"/>
        <rFont val="ＭＳ Ｐゴシック"/>
        <family val="3"/>
        <charset val="128"/>
        <scheme val="minor"/>
      </rPr>
      <t>●●大学泌尿器科専門研修プログラム</t>
    </r>
    <r>
      <rPr>
        <sz val="11"/>
        <rFont val="ＭＳ Ｐゴシック"/>
        <family val="3"/>
        <charset val="128"/>
        <scheme val="minor"/>
      </rPr>
      <t>の統括責任者は以上の条件を満たしています。</t>
    </r>
    <phoneticPr fontId="6"/>
  </si>
  <si>
    <t>別添資料一覧
（泌尿器科領域共通）
1. 専攻医研修マニュアル
2. 専攻医研修記録簿
3. 専門研修指導マニュアル</t>
    <phoneticPr fontId="6"/>
  </si>
  <si>
    <t>(2)総括的評価
専門研修期間全体を総括しての評価はプログラム統括責任者が行います。最終研修年度(専門研修4年目)の研修を終えた4月に研修期間中の研修目標達成度評価報告用紙と経験症例数報告用紙を総合的に評価し、専門的知識、専門的技能、医師として備えるべき態度を習得したかどうかを判定します。また、ローテーション終了時や年次終了時等の区切りで行う形成的評価も参考にして総括的評価を行います。</t>
    <phoneticPr fontId="6"/>
  </si>
  <si>
    <r>
      <t xml:space="preserve">●●大学泌尿器科専門研修プログラムは地域の泌尿器科医療を守ることを念頭においたプログラムです。専門研修期間中に大都市圏以外の医療圏にある研修連携施設において研修し、周辺の医療施設との病診・病病連携の実際を経験することは大変重要なことです。
●●大学泌尿器科研修プログラムに属する連携研修施設は12ありますが、すべての施設において泌尿器科指導医が常勤しています。この中でも日本泌尿器科学会の拠点教育施設を満たす診療拠点病院（A病院、B病院、C医療センター、D病院、E病院、F医療センター、D病院、E医療センター）と教育関連施設として位置づけられる地域中核病院（F病院、G病院、H病院、I病院）の二つに大別されます。泌尿器科が常勤していない地域中小病院や診療所へは近隣の研修施設から外来診療のみを派遣で行っています。専門医研修の期間中は臨床経験を豊富にこなす必要がある観点から基本的には上記の診療拠点病院での研修を基本としますが、同時に地域中核病院や泌尿器科の常勤のいない地域中小病院へ定期的に出向し地域医療の現状についても理解を深めて下さい。
 3年次以降の研修において地域中核病院あるいは泌尿器科が常勤していない地域中小病院や診療所で週1回の外来診療を行います。
 3年次以降の研修において周辺の関連施設に出向き、初期対応としての疾病の診断を行い、また予防医療の観点から地域住民の健康指導を行い、自立して責任をもって医師として行動します。
 また必要に応じて他の診療拠点病院での手術の応援を非定期に行います。
</t>
    </r>
    <r>
      <rPr>
        <sz val="11"/>
        <rFont val="ＭＳ Ｐゴシック"/>
        <family val="3"/>
        <charset val="128"/>
        <scheme val="minor"/>
      </rPr>
      <t>また地域においての指導の質を保証するため以下の項目を実践します。
 研修プログラムで研修する専攻医を集めての講演会やhands-on-seminarなどを開催し、教育内容の共通化を図ります。
 専門研修指導医の訪問による専攻医指導の機会を設けます。</t>
    </r>
    <phoneticPr fontId="6"/>
  </si>
  <si>
    <t>専門研修中の特別な事情への対処に関しては日本泌尿器科学会の専門研修委員会で示される以下の対処に準じます。
 専門研修プログラム期間のうち、出産に伴う6ヶ月以内の休暇は研修期間にカウントできる。分割しての取得も認める。
 疾病での休暇は6カ月まで研修期間にカウントできる。
 他科（麻酔科、救急科など）での研修は4年間のうち６カ月まで認める。
 疾病の場合は診断書を、出産の場合は出産を証明するものの添付が必要である。
 フルタイムではないが、勤務時間は週20時間以上の形態での研修は4年間のうち6カ月まで認める。
 上記項目に該当する者は、その期間を除いた常勤での専攻医研修期間が通算3年半以上必要である。
 留学、病院勤務のない大学院の期間は研修期間にカウントできない。
 専門研修プログラムの移動には、日本泌尿器科学会の専門研修委員会へ申請し承認を得る必要があります。したがって、移動前・後の両プログラム統括責任者の話し合いだけでは行えないことを基本とします。</t>
    <rPh sb="97" eb="99">
      <t>ブンカツ</t>
    </rPh>
    <rPh sb="102" eb="104">
      <t>シュトク</t>
    </rPh>
    <rPh sb="105" eb="106">
      <t>ミト</t>
    </rPh>
    <phoneticPr fontId="6"/>
  </si>
  <si>
    <t>指導医はよりよい専門医研修プログラムの作成のために指導医講習会などの機会を利用してフィードバック法を学習する必要があります。具体的には以下の事項を遵守して下さい。
 指導医は日本泌尿器科学会で実施する指導医講習会に少なくとも５年間に１回は参加します。
 指導医は総会や地方総会で実施されている教育skillや評価法などに関する講習会を1年に1回受講します（E-ラーニングが整備された場合、これによる受講も可能とします）。
 また日本泌尿器科学会として「指導者マニュアル」を作成したのでこれを適宜参照して下さい。
 基幹教育施設で設けられているFDに関する講習会に機会を見て参加します。</t>
    <phoneticPr fontId="6"/>
  </si>
  <si>
    <t>研修基幹施設の専門研修プログラム管理委員会において、知識、技能、態度それぞれについて評価を行い、総合的に修了判定を可とすべきか否かを判定します。知識、技能、態度の中に不可の項目がある場合には修了とみなされません。
総括的評価のプロセスは、自己申告ならびに上級医・専門医・指導医・多職種の評価を参考にして作成された、研修目標達成度評価報告用紙、経験症例数報告用紙について、連携施設指導者の評価を参考に専門研修プログラム管理委員会で評価し、プログラム統括責任者が決定することとなります。
医師以外の医療従事者からの評価も参考にします。医師としての倫理性、社会性に係る以下の事項について評価を受けることになります。評価の方法としては、看護師、薬剤師、MSW、（患者）などから評価してもらいます。
特に、「コアコンピテンシー　４．倫理観と医療のプロフェッショナリズム」における、それぞれのコンピテンシーは看護師、薬剤師、クラーク等の医療スタッフによる評価を参考にしてプログラム統括責任者が行います。これは研修記録簿　シート1-4に示してあります。</t>
    <phoneticPr fontId="6"/>
  </si>
  <si>
    <r>
      <t>泌尿器科専門医は2年間の初期臨床研修が終了し、後期研修が開始した段階から開始され4年間の研修で育成されます。</t>
    </r>
    <r>
      <rPr>
        <sz val="11"/>
        <color rgb="FF00B050"/>
        <rFont val="ＭＳ Ｐゴシック"/>
        <family val="3"/>
        <charset val="128"/>
        <scheme val="minor"/>
      </rPr>
      <t>4年間のうち基本的には研修基幹施設で2年間の研修を行い、それ以外の2年間を研修連携施設で研修することになります。●●大学泌尿器科研修プログラムでは研修終了後も泌尿器科臨床を継続する臨床修練コース、希望があれば研修4年目から大学院に進学可能な大学院進学コース、●●大学県民医療枠および地域医療枠を卒業し地域医療での義務年限を前提とした県民医療枠および地域医療枠コースの4つから選択することが可能です。</t>
    </r>
    <phoneticPr fontId="6"/>
  </si>
  <si>
    <r>
      <t xml:space="preserve">(2) プログラム全体でのカンファレンス
</t>
    </r>
    <r>
      <rPr>
        <sz val="11"/>
        <color rgb="FF00B050"/>
        <rFont val="ＭＳ Ｐゴシック"/>
        <family val="3"/>
        <charset val="128"/>
        <scheme val="minor"/>
      </rPr>
      <t>専門研修プ口グラム管理委員会が年1回開催されますのでそれに引き続いた全体でのカンファレンスを開催します。全体でのカンファレンスでは問題症例の提示や各施設において積極的に取り組んでいる治療の紹介、学会や文献検索で得られた最新の知識のレビュー等を発表してもらいます。</t>
    </r>
    <phoneticPr fontId="6"/>
  </si>
  <si>
    <r>
      <t>コアコンピテンシー（医療安全、医療倫理、感染対策）に関しては日本泌尿器科学会総会、各地区総会で卒後教育プログラムとして開催されていますので積極的にこれらのプログラムを受講するようにして下さい。また基幹施設である</t>
    </r>
    <r>
      <rPr>
        <sz val="11"/>
        <color rgb="FF00B050"/>
        <rFont val="ＭＳ Ｐゴシック"/>
        <family val="3"/>
        <charset val="128"/>
        <scheme val="minor"/>
      </rPr>
      <t>●●大学</t>
    </r>
    <r>
      <rPr>
        <sz val="11"/>
        <rFont val="ＭＳ Ｐゴシック"/>
        <family val="3"/>
        <charset val="128"/>
        <scheme val="minor"/>
      </rPr>
      <t>では医療安全部や感染制御部が主催する講習会が定期的に開催されていますのでこれらの講習会に関しても積極的に参加するよう心がけて下さい。</t>
    </r>
    <phoneticPr fontId="6"/>
  </si>
  <si>
    <t>5000件以上</t>
    <rPh sb="4" eb="5">
      <t>ケン</t>
    </rPh>
    <rPh sb="5" eb="7">
      <t>イジョウ</t>
    </rPh>
    <phoneticPr fontId="6"/>
  </si>
  <si>
    <t>8000件以上</t>
    <rPh sb="4" eb="5">
      <t>ケン</t>
    </rPh>
    <rPh sb="5" eb="7">
      <t>イジョウ</t>
    </rPh>
    <phoneticPr fontId="6"/>
  </si>
  <si>
    <t>5000件以上　8000件未満</t>
    <rPh sb="4" eb="5">
      <t>ケン</t>
    </rPh>
    <rPh sb="5" eb="7">
      <t>イジョウ</t>
    </rPh>
    <rPh sb="12" eb="13">
      <t>ケン</t>
    </rPh>
    <rPh sb="13" eb="15">
      <t>ミマン</t>
    </rPh>
    <phoneticPr fontId="6"/>
  </si>
  <si>
    <t>2000件以上　5000件未満</t>
    <rPh sb="4" eb="5">
      <t>ケン</t>
    </rPh>
    <rPh sb="5" eb="7">
      <t>イジョウ</t>
    </rPh>
    <rPh sb="12" eb="13">
      <t>ケン</t>
    </rPh>
    <rPh sb="13" eb="15">
      <t>ミマン</t>
    </rPh>
    <phoneticPr fontId="6"/>
  </si>
  <si>
    <t>1000件以上　2000件未満</t>
    <rPh sb="4" eb="5">
      <t>ケン</t>
    </rPh>
    <rPh sb="5" eb="7">
      <t>イジョウ</t>
    </rPh>
    <rPh sb="12" eb="13">
      <t>ケン</t>
    </rPh>
    <rPh sb="13" eb="15">
      <t>ミマン</t>
    </rPh>
    <phoneticPr fontId="6"/>
  </si>
  <si>
    <t>プログラム冊子（Word）にもある項目については、プログラム冊子の該当箇所をコピーして貼り付けてください。項目のセルに、コメント機能でプログラム冊子の該当箇所を記載しています。</t>
    <rPh sb="5" eb="7">
      <t>サッシ</t>
    </rPh>
    <rPh sb="17" eb="19">
      <t>コウモク</t>
    </rPh>
    <rPh sb="30" eb="32">
      <t>サッシ</t>
    </rPh>
    <rPh sb="33" eb="37">
      <t>ガイトウカショ</t>
    </rPh>
    <rPh sb="43" eb="44">
      <t>ハ</t>
    </rPh>
    <rPh sb="45" eb="46">
      <t>ツ</t>
    </rPh>
    <rPh sb="77" eb="79">
      <t>カショ</t>
    </rPh>
    <phoneticPr fontId="6"/>
  </si>
  <si>
    <t>専門研修指導医
（最大で10名まで）
※主な施設の担当者（専門研修プログラム統括責任者、専門研修プログラム連携施設担当者）を記入してください。
※専攻医の応募システム上で表示される項目です。</t>
    <rPh sb="21" eb="22">
      <t>オモ</t>
    </rPh>
    <rPh sb="23" eb="25">
      <t>シセツ</t>
    </rPh>
    <rPh sb="26" eb="29">
      <t>タントウシャ</t>
    </rPh>
    <rPh sb="30" eb="34">
      <t>センモンケンシュウ</t>
    </rPh>
    <rPh sb="39" eb="44">
      <t>トウカツセキニンシャ</t>
    </rPh>
    <rPh sb="45" eb="49">
      <t>センモンケンシュウ</t>
    </rPh>
    <rPh sb="54" eb="58">
      <t>レンケイシセツ</t>
    </rPh>
    <rPh sb="58" eb="61">
      <t>タントウシャ</t>
    </rPh>
    <rPh sb="63" eb="65">
      <t>キニュウ</t>
    </rPh>
    <rPh sb="75" eb="78">
      <t>センコウイ</t>
    </rPh>
    <rPh sb="79" eb="81">
      <t>オウボ</t>
    </rPh>
    <rPh sb="85" eb="86">
      <t>ジョウ</t>
    </rPh>
    <rPh sb="87" eb="89">
      <t>ヒョウジ</t>
    </rPh>
    <rPh sb="92" eb="94">
      <t>コウモク</t>
    </rPh>
    <phoneticPr fontId="11"/>
  </si>
  <si>
    <t>泌尿器科</t>
    <rPh sb="0" eb="4">
      <t>ヒニョウキカ</t>
    </rPh>
    <phoneticPr fontId="6"/>
  </si>
  <si>
    <t>連携11</t>
    <rPh sb="0" eb="2">
      <t>レンケイ</t>
    </rPh>
    <phoneticPr fontId="6"/>
  </si>
  <si>
    <t>連携12</t>
    <rPh sb="0" eb="2">
      <t>レンケイ</t>
    </rPh>
    <phoneticPr fontId="6"/>
  </si>
  <si>
    <t>連携13</t>
    <rPh sb="0" eb="2">
      <t>レンケイ</t>
    </rPh>
    <phoneticPr fontId="6"/>
  </si>
  <si>
    <t>連携14</t>
    <rPh sb="0" eb="2">
      <t>レンケイ</t>
    </rPh>
    <phoneticPr fontId="6"/>
  </si>
  <si>
    <t>連携15</t>
    <rPh sb="0" eb="2">
      <t>レンケイ</t>
    </rPh>
    <phoneticPr fontId="6"/>
  </si>
  <si>
    <t>連携16</t>
    <rPh sb="0" eb="2">
      <t>レンケイ</t>
    </rPh>
    <phoneticPr fontId="6"/>
  </si>
  <si>
    <t>連携17</t>
    <rPh sb="0" eb="2">
      <t>レンケイ</t>
    </rPh>
    <phoneticPr fontId="6"/>
  </si>
  <si>
    <t>連携18</t>
    <rPh sb="0" eb="2">
      <t>レンケイ</t>
    </rPh>
    <phoneticPr fontId="6"/>
  </si>
  <si>
    <t>連携19</t>
    <rPh sb="0" eb="2">
      <t>レンケイ</t>
    </rPh>
    <phoneticPr fontId="6"/>
  </si>
  <si>
    <t>連携20</t>
    <rPh sb="0" eb="2">
      <t>レンケイ</t>
    </rPh>
    <phoneticPr fontId="6"/>
  </si>
  <si>
    <t>連携21</t>
    <rPh sb="0" eb="2">
      <t>レンケイ</t>
    </rPh>
    <phoneticPr fontId="6"/>
  </si>
  <si>
    <t>連携22</t>
    <rPh sb="0" eb="2">
      <t>レンケイ</t>
    </rPh>
    <phoneticPr fontId="6"/>
  </si>
  <si>
    <t>連携23</t>
    <rPh sb="0" eb="2">
      <t>レンケイ</t>
    </rPh>
    <phoneticPr fontId="6"/>
  </si>
  <si>
    <t>連携24</t>
    <rPh sb="0" eb="2">
      <t>レンケイ</t>
    </rPh>
    <phoneticPr fontId="6"/>
  </si>
  <si>
    <t>連携25</t>
    <rPh sb="0" eb="2">
      <t>レンケイ</t>
    </rPh>
    <phoneticPr fontId="6"/>
  </si>
  <si>
    <t>連携26</t>
    <rPh sb="0" eb="2">
      <t>レンケイ</t>
    </rPh>
    <phoneticPr fontId="6"/>
  </si>
  <si>
    <t>連携27</t>
    <rPh sb="0" eb="2">
      <t>レンケイ</t>
    </rPh>
    <phoneticPr fontId="6"/>
  </si>
  <si>
    <t>連携28</t>
    <rPh sb="0" eb="2">
      <t>レンケイ</t>
    </rPh>
    <phoneticPr fontId="6"/>
  </si>
  <si>
    <t>連携29</t>
    <rPh sb="0" eb="2">
      <t>レンケイ</t>
    </rPh>
    <phoneticPr fontId="6"/>
  </si>
  <si>
    <t>連携30</t>
    <rPh sb="0" eb="2">
      <t>レンケイ</t>
    </rPh>
    <phoneticPr fontId="6"/>
  </si>
  <si>
    <t>下記「(A) 専門研修指導医数から算出される専攻医受入上限数」と「(B) 診療実績から算出される専攻医受入上限数」のうち、少ない数をもとに、それ以下の人数を記入してください。</t>
    <rPh sb="0" eb="2">
      <t>カキ</t>
    </rPh>
    <phoneticPr fontId="6"/>
  </si>
  <si>
    <t>0の場合は「0」と入力してください。</t>
    <rPh sb="2" eb="4">
      <t>バアイ</t>
    </rPh>
    <rPh sb="9" eb="11">
      <t>ニュウリョク</t>
    </rPh>
    <phoneticPr fontId="6"/>
  </si>
  <si>
    <t>他に連携するプログラムの名称</t>
    <rPh sb="0" eb="1">
      <t>タ</t>
    </rPh>
    <rPh sb="2" eb="4">
      <t>レンケイ</t>
    </rPh>
    <rPh sb="12" eb="14">
      <t>メイショウ</t>
    </rPh>
    <phoneticPr fontId="6"/>
  </si>
  <si>
    <t>プログラム1</t>
    <phoneticPr fontId="6"/>
  </si>
  <si>
    <t>プログラム2</t>
    <phoneticPr fontId="6"/>
  </si>
  <si>
    <t>プログラム3</t>
  </si>
  <si>
    <t>プログラム4</t>
  </si>
  <si>
    <t>プログラム5</t>
  </si>
  <si>
    <t>プログラム6</t>
  </si>
  <si>
    <t>プログラム7</t>
  </si>
  <si>
    <t>プログラム8</t>
  </si>
  <si>
    <t>プログラム9</t>
  </si>
  <si>
    <t>施設名称</t>
    <rPh sb="0" eb="2">
      <t>シセツ</t>
    </rPh>
    <rPh sb="2" eb="4">
      <t>メイショウ</t>
    </rPh>
    <phoneticPr fontId="13"/>
  </si>
  <si>
    <t>連携31</t>
    <rPh sb="0" eb="2">
      <t>レンケイ</t>
    </rPh>
    <phoneticPr fontId="6"/>
  </si>
  <si>
    <t>連携32</t>
    <rPh sb="0" eb="2">
      <t>レンケイ</t>
    </rPh>
    <phoneticPr fontId="6"/>
  </si>
  <si>
    <t>連携33</t>
    <rPh sb="0" eb="2">
      <t>レンケイ</t>
    </rPh>
    <phoneticPr fontId="6"/>
  </si>
  <si>
    <t>連携34</t>
    <rPh sb="0" eb="2">
      <t>レンケイ</t>
    </rPh>
    <phoneticPr fontId="6"/>
  </si>
  <si>
    <t>連携35</t>
    <rPh sb="0" eb="2">
      <t>レンケイ</t>
    </rPh>
    <phoneticPr fontId="6"/>
  </si>
  <si>
    <t>連携36</t>
    <rPh sb="0" eb="2">
      <t>レンケイ</t>
    </rPh>
    <phoneticPr fontId="6"/>
  </si>
  <si>
    <t>連携37</t>
    <rPh sb="0" eb="2">
      <t>レンケイ</t>
    </rPh>
    <phoneticPr fontId="6"/>
  </si>
  <si>
    <t>連携38</t>
    <rPh sb="0" eb="2">
      <t>レンケイ</t>
    </rPh>
    <phoneticPr fontId="6"/>
  </si>
  <si>
    <t>連携39</t>
    <rPh sb="0" eb="2">
      <t>レンケイ</t>
    </rPh>
    <phoneticPr fontId="6"/>
  </si>
  <si>
    <t>連携40</t>
    <rPh sb="0" eb="2">
      <t>レンケイ</t>
    </rPh>
    <phoneticPr fontId="6"/>
  </si>
  <si>
    <t>④社会性
保健医療や主たる医療法規を理解し、遵守します。健康保険制度を理解し保健医療をメディカルスタッフと協調し実践します。医師法・医療法、健康保険法、国民健康保険法、老人保健法を理解する。診断書、証明書を記載します。</t>
    <phoneticPr fontId="6"/>
  </si>
  <si>
    <r>
      <t>① 専門研修1年目
専門研修1年目では基本的診療能力および泌尿器科的基本的知識と技能の習得を目標とします。原則として研修基幹施設である</t>
    </r>
    <r>
      <rPr>
        <sz val="11"/>
        <color rgb="FF00B050"/>
        <rFont val="ＭＳ Ｐゴシック"/>
        <family val="3"/>
        <charset val="128"/>
        <scheme val="minor"/>
      </rPr>
      <t>●●大学付属病院</t>
    </r>
    <r>
      <rPr>
        <sz val="11"/>
        <rFont val="ＭＳ Ｐゴシック"/>
        <family val="3"/>
        <charset val="128"/>
        <scheme val="minor"/>
      </rPr>
      <t>での研修になります。指導医は日々の臨床を通して専攻医の知識・技能の習得を指導します。専攻医は学会・研究会への参加、e-learningなどを通して自らも専門知識・技能の習得を図ります。</t>
    </r>
    <phoneticPr fontId="6"/>
  </si>
  <si>
    <t>（常勤の場合）任期</t>
    <rPh sb="1" eb="3">
      <t>ジョウキン</t>
    </rPh>
    <rPh sb="4" eb="6">
      <t>バアイ</t>
    </rPh>
    <rPh sb="7" eb="9">
      <t>ニンキ</t>
    </rPh>
    <phoneticPr fontId="6"/>
  </si>
  <si>
    <t>A. 一般的な手術に関する項目
下記の４領域において、術者として経験すべき症例数が各領域5例以上（「副腎、腎、後腹膜の手術」のみ 3 例以上）かつ合計50例以上であること。
　・副腎、腎、後腹膜の手術
　・尿管、膀胱の手術
　・前立腺、尿道の手術
　・陰嚢内容臓器、陰茎の手術</t>
    <phoneticPr fontId="6"/>
  </si>
  <si>
    <t>統括責任者</t>
    <rPh sb="0" eb="5">
      <t>トウカツセキニンシャ</t>
    </rPh>
    <phoneticPr fontId="6"/>
  </si>
  <si>
    <t>メールアドレス</t>
  </si>
  <si>
    <t>メールアドレス</t>
    <phoneticPr fontId="6"/>
  </si>
  <si>
    <t>電話番号</t>
    <rPh sb="0" eb="4">
      <t>デンワバンゴウ</t>
    </rPh>
    <phoneticPr fontId="6"/>
  </si>
  <si>
    <t>領域</t>
    <rPh sb="0" eb="2">
      <t>リョウイキ</t>
    </rPh>
    <phoneticPr fontId="6"/>
  </si>
  <si>
    <t>申請年度</t>
    <rPh sb="0" eb="4">
      <t>シンセイネンド</t>
    </rPh>
    <phoneticPr fontId="6"/>
  </si>
  <si>
    <t>基幹施設名</t>
    <rPh sb="0" eb="5">
      <t>キカンシセツメイ</t>
    </rPh>
    <phoneticPr fontId="6"/>
  </si>
  <si>
    <t>施設URL</t>
    <rPh sb="0" eb="2">
      <t>シセツ</t>
    </rPh>
    <phoneticPr fontId="6"/>
  </si>
  <si>
    <t>連絡先担当</t>
    <rPh sb="0" eb="5">
      <t>レンラクサキタントウ</t>
    </rPh>
    <phoneticPr fontId="6"/>
  </si>
  <si>
    <t>登録者</t>
    <rPh sb="0" eb="3">
      <t>トウロクシャ</t>
    </rPh>
    <phoneticPr fontId="6"/>
  </si>
  <si>
    <t>内線</t>
    <rPh sb="0" eb="2">
      <t>ナイセン</t>
    </rPh>
    <phoneticPr fontId="6"/>
  </si>
  <si>
    <t>研修年限（年）</t>
    <rPh sb="0" eb="4">
      <t>ケンシュウネンゲン</t>
    </rPh>
    <rPh sb="5" eb="6">
      <t>ネン</t>
    </rPh>
    <phoneticPr fontId="6"/>
  </si>
  <si>
    <t>備考（内線など）</t>
    <rPh sb="0" eb="2">
      <t>ビコウ</t>
    </rPh>
    <rPh sb="3" eb="5">
      <t>ナイセン</t>
    </rPh>
    <phoneticPr fontId="6"/>
  </si>
  <si>
    <t>Subspecialty領域との連続性</t>
    <phoneticPr fontId="6"/>
  </si>
  <si>
    <t>その他</t>
    <phoneticPr fontId="6"/>
  </si>
  <si>
    <t>休暇（年次有給・夏季休暇）
（例：有給20日、夏季休暇3日など）</t>
    <rPh sb="3" eb="5">
      <t>ネンジ</t>
    </rPh>
    <rPh sb="5" eb="7">
      <t>ユウキュウ</t>
    </rPh>
    <rPh sb="8" eb="10">
      <t>カキ</t>
    </rPh>
    <rPh sb="10" eb="12">
      <t>キュウカ</t>
    </rPh>
    <rPh sb="15" eb="16">
      <t>レイ</t>
    </rPh>
    <phoneticPr fontId="6"/>
  </si>
  <si>
    <t>月の当直回数
（宿日直許可の有無）</t>
    <rPh sb="0" eb="1">
      <t>ツキ</t>
    </rPh>
    <rPh sb="2" eb="6">
      <t>トウチョクカイスウ</t>
    </rPh>
    <rPh sb="8" eb="11">
      <t>シュクニッチョク</t>
    </rPh>
    <rPh sb="11" eb="13">
      <t>キョカ</t>
    </rPh>
    <rPh sb="14" eb="16">
      <t>ウム</t>
    </rPh>
    <phoneticPr fontId="6"/>
  </si>
  <si>
    <t>緑字表記の箇所は研修プログラム独自で作成いただく必要があります。</t>
    <rPh sb="0" eb="1">
      <t>ミドリ</t>
    </rPh>
    <phoneticPr fontId="6"/>
  </si>
  <si>
    <t>専攻医の処遇
（基幹施設）</t>
    <rPh sb="8" eb="12">
      <t>キカンシセツ</t>
    </rPh>
    <phoneticPr fontId="6"/>
  </si>
  <si>
    <r>
      <t xml:space="preserve">取得学位
</t>
    </r>
    <r>
      <rPr>
        <sz val="9"/>
        <color theme="1"/>
        <rFont val="ＭＳ Ｐゴシック"/>
        <family val="3"/>
        <charset val="128"/>
        <scheme val="minor"/>
      </rPr>
      <t>※取得年月も記載</t>
    </r>
    <rPh sb="0" eb="4">
      <t>シュトクガクイ</t>
    </rPh>
    <rPh sb="6" eb="10">
      <t>シュトクネンゲツ</t>
    </rPh>
    <rPh sb="11" eb="13">
      <t>キサイ</t>
    </rPh>
    <phoneticPr fontId="6"/>
  </si>
  <si>
    <t>基幹施設</t>
    <rPh sb="0" eb="4">
      <t>キカンシセツ</t>
    </rPh>
    <phoneticPr fontId="6"/>
  </si>
  <si>
    <t>連携施設　概要と診療実績</t>
    <rPh sb="0" eb="4">
      <t>レンケイシセツ</t>
    </rPh>
    <rPh sb="5" eb="7">
      <t>ガイヨウ</t>
    </rPh>
    <rPh sb="8" eb="12">
      <t>シンリョウジッセキ</t>
    </rPh>
    <phoneticPr fontId="6"/>
  </si>
  <si>
    <t>認定番号</t>
    <rPh sb="0" eb="4">
      <t>ニンテイバンゴウ</t>
    </rPh>
    <phoneticPr fontId="6"/>
  </si>
  <si>
    <t>常勤・非常勤</t>
    <rPh sb="0" eb="2">
      <t>ジョウキン</t>
    </rPh>
    <rPh sb="3" eb="6">
      <t>ヒジョウキン</t>
    </rPh>
    <phoneticPr fontId="6"/>
  </si>
  <si>
    <t>合計</t>
    <rPh sb="0" eb="2">
      <t>ゴウケイ</t>
    </rPh>
    <phoneticPr fontId="6"/>
  </si>
  <si>
    <t>合計</t>
    <rPh sb="0" eb="2">
      <t>ゴウケイ</t>
    </rPh>
    <phoneticPr fontId="6"/>
  </si>
  <si>
    <t>専攻医の処遇
（連携施設）
※各連携施設毎に記載してください。
行が不足する場合はコピーして追加してください。</t>
    <rPh sb="8" eb="12">
      <t>レンケイシセツ</t>
    </rPh>
    <rPh sb="15" eb="16">
      <t>カク</t>
    </rPh>
    <rPh sb="16" eb="21">
      <t>レンケイシセツゴト</t>
    </rPh>
    <rPh sb="22" eb="24">
      <t>キサイ</t>
    </rPh>
    <rPh sb="32" eb="33">
      <t>ギョウ</t>
    </rPh>
    <rPh sb="34" eb="36">
      <t>フソク</t>
    </rPh>
    <rPh sb="38" eb="40">
      <t>バアイ</t>
    </rPh>
    <rPh sb="46" eb="48">
      <t>ツイカ</t>
    </rPh>
    <phoneticPr fontId="6"/>
  </si>
  <si>
    <t>【本プログラム以外に参加するプログラムがある場合のみ】
本プログラム以外の参加プログラム名および症例配分割合</t>
    <rPh sb="1" eb="2">
      <t>ホン</t>
    </rPh>
    <rPh sb="7" eb="9">
      <t>イガイ</t>
    </rPh>
    <rPh sb="10" eb="12">
      <t>サンカ</t>
    </rPh>
    <rPh sb="22" eb="24">
      <t>バアイ</t>
    </rPh>
    <rPh sb="29" eb="30">
      <t>ホン</t>
    </rPh>
    <rPh sb="35" eb="37">
      <t>イガイ</t>
    </rPh>
    <rPh sb="38" eb="40">
      <t>サンカ</t>
    </rPh>
    <rPh sb="45" eb="46">
      <t>メイ</t>
    </rPh>
    <rPh sb="49" eb="55">
      <t>ショウレイハイブンワリアイ</t>
    </rPh>
    <phoneticPr fontId="11"/>
  </si>
  <si>
    <t xml:space="preserve">当該施設が複数のプログラムに参加する場合は、診療実績に関して本プログラムへ何%振り分けるかを決める必要があります。
</t>
    <rPh sb="0" eb="2">
      <t>トウガイ</t>
    </rPh>
    <rPh sb="2" eb="4">
      <t>シセツ</t>
    </rPh>
    <rPh sb="5" eb="7">
      <t>フクスウ</t>
    </rPh>
    <rPh sb="14" eb="16">
      <t>サンカ</t>
    </rPh>
    <rPh sb="18" eb="20">
      <t>バアイ</t>
    </rPh>
    <rPh sb="22" eb="24">
      <t>シンリョウ</t>
    </rPh>
    <rPh sb="24" eb="26">
      <t>ジッセキ</t>
    </rPh>
    <rPh sb="27" eb="28">
      <t>カン</t>
    </rPh>
    <rPh sb="30" eb="31">
      <t>ホン</t>
    </rPh>
    <rPh sb="37" eb="38">
      <t>ナン</t>
    </rPh>
    <rPh sb="39" eb="40">
      <t>フ</t>
    </rPh>
    <rPh sb="41" eb="42">
      <t>ワ</t>
    </rPh>
    <rPh sb="46" eb="47">
      <t>キ</t>
    </rPh>
    <rPh sb="49" eb="51">
      <t>ヒツヨウ</t>
    </rPh>
    <phoneticPr fontId="3"/>
  </si>
  <si>
    <t>1. プログラム詳細</t>
    <rPh sb="8" eb="10">
      <t>ショウサイ</t>
    </rPh>
    <phoneticPr fontId="6"/>
  </si>
  <si>
    <t>2. 施設詳細</t>
    <rPh sb="3" eb="7">
      <t>シセツショウサイ</t>
    </rPh>
    <phoneticPr fontId="6"/>
  </si>
  <si>
    <t>3. 冊子情報</t>
    <rPh sb="3" eb="5">
      <t>サッシ</t>
    </rPh>
    <rPh sb="5" eb="7">
      <t>ジョウホウ</t>
    </rPh>
    <phoneticPr fontId="6"/>
  </si>
  <si>
    <t>4. 施設群　診療実績</t>
    <rPh sb="3" eb="6">
      <t>シセツグン</t>
    </rPh>
    <rPh sb="7" eb="11">
      <t>シンリョウジッセキ</t>
    </rPh>
    <phoneticPr fontId="6"/>
  </si>
  <si>
    <t>按分後の人数
（自動計算）</t>
    <rPh sb="0" eb="3">
      <t>アンブンゴ</t>
    </rPh>
    <rPh sb="4" eb="6">
      <t>ニンズウ</t>
    </rPh>
    <rPh sb="8" eb="12">
      <t>ジドウケイサン</t>
    </rPh>
    <phoneticPr fontId="6"/>
  </si>
  <si>
    <t>基幹</t>
    <rPh sb="0" eb="2">
      <t>キカン</t>
    </rPh>
    <phoneticPr fontId="6"/>
  </si>
  <si>
    <r>
      <t>(1) 専門研修基幹施設の認定基準
泌尿器科専門研修プログラム整備基準では専門研修基幹施設の認定基準を以下のように定めています。
 専門研修プログラムを管理し、当該プログラムに参加する専攻医および専門研修連携施設を統括する。
 初期臨床研修の基幹型臨床研修病院の指定基準（十分な指導医数、図書館設置、CPCなどの定期開催など）を満たす教育病院としての水準が保証されている。
 日本泌尿器科学会拠点教育施設である。
 全身麻酔・硬膜外麻酔・腰椎麻酔で行う泌尿器科手術が年間100件以上である。
 泌尿器科指導医が1名以上常勤医師として在籍している。
 認定は日本泌尿器科学会の専門研修委員会が定める専門研修基幹施設の認定基準に従い、日本泌尿器科学会の専門研修委員会が行う。
 研修内容に関する監査・調査に対応出来る体制を備えていること。
 施設実地調査(サイトビジット)による評価に対応できる。
本プログラムの研修基幹施設である</t>
    </r>
    <r>
      <rPr>
        <sz val="11"/>
        <color rgb="FF00B050"/>
        <rFont val="ＭＳ Ｐゴシック"/>
        <family val="3"/>
        <charset val="128"/>
        <scheme val="minor"/>
      </rPr>
      <t>●●大学附属病院</t>
    </r>
    <r>
      <rPr>
        <sz val="11"/>
        <rFont val="ＭＳ Ｐゴシック"/>
        <family val="3"/>
        <charset val="128"/>
        <scheme val="minor"/>
      </rPr>
      <t>は以上の要件を全てみたしています。実際の診療実績に関しては別添資料を参照して下さい。</t>
    </r>
    <phoneticPr fontId="6"/>
  </si>
  <si>
    <t>(2)講習などの受講や論文・学会発表：　40単位（更新基準と合わせる）
▶共通講習
2025年度までの専門医認定申請者：最小３単位、最大１０単位、ただし必修講習Aを各１単位以上含むこと。
2026年度以降の専門医認定申請者：最小８単位、最大１０単位、ただし必修講習A・必修講習Bを各１単位以上含むこと。
【必修講習A】
（必修項目：4年間に1単位以上）
 医療安全
 感染対策
 医療倫理
【必修講習B】
（2026年度以降専門医認定申請者のみ必修項目：4年間に各1単位以上）
・ 医療制度と法律
・ 地域医療
・ 医療福祉制度
・ 医療経済（保険医療等）
・ 両立支援
【任意講習C】
・ 臨床研究・臨床試験
・ 災害医療
　▶泌尿器科領域講習（最小１５単位）
　　・日本泌尿器科学会総会での指定セッション受講：１時間1単位
　　・日本泌尿器科学会地区総会での指定セッション受講 ：１時間1単位
　　・その他　日本泌尿器科学会が指定する講習受講：１時間１単位
　▶学術業績・診療以外の活動実績（最小3単位、最大15単位）
　　・日本泌尿器科学会総会の出席証明：3単位
　　・日本泌尿器科学会地区総会の出席証明：3単位
　　・日本泌尿器科学会が定める泌尿器科学会関連学会の出席証明：2単位
　　・日本泌尿器科学会が定める研究会等の出席証明：1単位
　　・論文著者は2単位、学会発表本人は1単位。</t>
    <rPh sb="46" eb="48">
      <t>ネンド</t>
    </rPh>
    <rPh sb="51" eb="54">
      <t>センモンイ</t>
    </rPh>
    <rPh sb="54" eb="58">
      <t>ニンテイシンセイ</t>
    </rPh>
    <rPh sb="58" eb="59">
      <t>シャ</t>
    </rPh>
    <rPh sb="78" eb="80">
      <t>コウシュウ</t>
    </rPh>
    <rPh sb="82" eb="83">
      <t>カク</t>
    </rPh>
    <rPh sb="98" eb="100">
      <t>ネンド</t>
    </rPh>
    <rPh sb="100" eb="102">
      <t>イコウ</t>
    </rPh>
    <rPh sb="134" eb="138">
      <t>ヒッシュウコウシュウ</t>
    </rPh>
    <rPh sb="140" eb="141">
      <t>カク</t>
    </rPh>
    <rPh sb="218" eb="223">
      <t>ニンテイシンセイシャ</t>
    </rPh>
    <rPh sb="234" eb="235">
      <t>カク</t>
    </rPh>
    <rPh sb="438" eb="440">
      <t>ギョウセキ</t>
    </rPh>
    <rPh sb="451" eb="453">
      <t>サイショウ</t>
    </rPh>
    <rPh sb="454" eb="456">
      <t>タンイ</t>
    </rPh>
    <phoneticPr fontId="11"/>
  </si>
  <si>
    <t>事務担当</t>
    <rPh sb="0" eb="4">
      <t>ジムタントウ</t>
    </rPh>
    <phoneticPr fontId="6"/>
  </si>
  <si>
    <t>専門研修指導医の人数</t>
    <rPh sb="0" eb="7">
      <t>センモンケンシュウシドウイ</t>
    </rPh>
    <rPh sb="8" eb="10">
      <t>ニンズウ</t>
    </rPh>
    <phoneticPr fontId="6"/>
  </si>
  <si>
    <t>手術支援ロボット（da Vinci, hinotori, hugoなど）（台）
（半角数字のみ）（無の場合「0」と入力）</t>
    <rPh sb="0" eb="2">
      <t>シュジュツ</t>
    </rPh>
    <rPh sb="2" eb="4">
      <t>シエン</t>
    </rPh>
    <rPh sb="37" eb="38">
      <t>ダイ</t>
    </rPh>
    <rPh sb="41" eb="45">
      <t>ハンカクスウジ</t>
    </rPh>
    <rPh sb="49" eb="50">
      <t>ナシ</t>
    </rPh>
    <rPh sb="51" eb="53">
      <t>バアイ</t>
    </rPh>
    <rPh sb="57" eb="59">
      <t>ニュウリョク</t>
    </rPh>
    <phoneticPr fontId="11"/>
  </si>
  <si>
    <t>手術支援ロボット（da Vinci, hinotori, hugoなど）（台）
（半角数字のみ）（無の場合「0」と入力）</t>
    <rPh sb="0" eb="2">
      <t>シュジュツ</t>
    </rPh>
    <rPh sb="2" eb="4">
      <t>シエン</t>
    </rPh>
    <rPh sb="37" eb="38">
      <t>ダイ</t>
    </rPh>
    <rPh sb="41" eb="45">
      <t>ハンカクスウジ</t>
    </rPh>
    <phoneticPr fontId="11"/>
  </si>
  <si>
    <t>手術支援ロボット（da Vinci, hinotori, hugoなど）（台）</t>
    <rPh sb="0" eb="2">
      <t>シュジュツ</t>
    </rPh>
    <rPh sb="2" eb="4">
      <t>シエン</t>
    </rPh>
    <rPh sb="37" eb="38">
      <t>ダイ</t>
    </rPh>
    <phoneticPr fontId="11"/>
  </si>
  <si>
    <r>
      <t xml:space="preserve">プログラム名称
</t>
    </r>
    <r>
      <rPr>
        <sz val="9"/>
        <color theme="1"/>
        <rFont val="ＭＳ Ｐゴシック"/>
        <family val="3"/>
        <charset val="128"/>
        <scheme val="minor"/>
      </rPr>
      <t>※例　「○○病院泌尿器科」
更新の場合、現名称の「専門研修プログラム」部分は除いてください。</t>
    </r>
    <rPh sb="5" eb="7">
      <t>メイショウ</t>
    </rPh>
    <rPh sb="9" eb="10">
      <t>レイ</t>
    </rPh>
    <rPh sb="16" eb="20">
      <t>ヒニョウキカ</t>
    </rPh>
    <rPh sb="22" eb="24">
      <t>コウシン</t>
    </rPh>
    <rPh sb="25" eb="27">
      <t>バアイ</t>
    </rPh>
    <rPh sb="28" eb="29">
      <t>ゲン</t>
    </rPh>
    <rPh sb="29" eb="31">
      <t>メイショウ</t>
    </rPh>
    <rPh sb="43" eb="45">
      <t>ブブン</t>
    </rPh>
    <rPh sb="46" eb="47">
      <t>ノゾ</t>
    </rPh>
    <phoneticPr fontId="6"/>
  </si>
  <si>
    <t>時間外勤務（時間外手当を給付するもの）</t>
    <rPh sb="0" eb="3">
      <t>ジカンガイ</t>
    </rPh>
    <rPh sb="3" eb="5">
      <t>キンム</t>
    </rPh>
    <rPh sb="6" eb="9">
      <t>ジカンガイ</t>
    </rPh>
    <rPh sb="9" eb="11">
      <t>テアテ</t>
    </rPh>
    <rPh sb="12" eb="14">
      <t>キュウフ</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</si>
</sst>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00"/>
    <numFmt numFmtId="178" formatCode="0&quot;%&quot;"/>
    <numFmt numFmtId="179" formatCode="m&quot;月&quot;d&quot;日&quot;&quot;頃&quot;"/>
    <numFmt numFmtId="180" formatCode="0.0_ "/>
    <numFmt numFmtId="181" formatCode="0.00_ "/>
    <numFmt numFmtId="182" formatCode="#"/>
  </numFmts>
  <fonts count="34"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color theme="1"/>
      <name val="ＭＳ Ｐゴシック"/>
      <family val="2"/>
      <scheme val="minor"/>
    </font>
    <font>
      <sz val="11"/>
      <color indexed="0"/>
      <name val="ＭＳ Ｐゴシック"/>
      <family val="3"/>
      <charset val="128"/>
    </font>
    <font>
      <sz val="11"/>
      <name val="ＭＳ Ｐゴシック"/>
      <family val="3"/>
      <charset val="128"/>
    </font>
    <font>
      <sz val="11"/>
      <color theme="1"/>
      <name val="ＭＳ Ｐゴシック"/>
      <family val="3"/>
      <charset val="128"/>
      <scheme val="minor"/>
    </font>
    <font>
      <sz val="6"/>
      <name val="ＭＳ Ｐゴシック"/>
      <family val="2"/>
      <charset val="128"/>
      <scheme val="minor"/>
    </font>
    <font>
      <sz val="16"/>
      <color theme="1"/>
      <name val="ＭＳ Ｐゴシック"/>
      <family val="3"/>
      <charset val="128"/>
      <scheme val="minor"/>
    </font>
    <font>
      <sz val="6"/>
      <name val="ＭＳ Ｐゴシック"/>
      <family val="3"/>
      <charset val="128"/>
    </font>
    <font>
      <sz val="11"/>
      <name val="ＭＳ ゴシック"/>
      <family val="3"/>
      <charset val="128"/>
    </font>
    <font>
      <sz val="8"/>
      <name val="ＭＳ ゴシック"/>
      <family val="3"/>
      <charset val="128"/>
    </font>
    <font>
      <sz val="10"/>
      <name val="ＭＳ ゴシック"/>
      <family val="3"/>
      <charset val="128"/>
    </font>
    <font>
      <sz val="16"/>
      <name val="ＭＳ Ｐゴシック"/>
      <family val="3"/>
      <charset val="128"/>
      <scheme val="minor"/>
    </font>
    <font>
      <sz val="11"/>
      <name val="ＭＳ Ｐゴシック"/>
      <family val="3"/>
      <charset val="128"/>
      <scheme val="minor"/>
    </font>
    <font>
      <sz val="10"/>
      <name val="ＭＳ Ｐゴシック"/>
      <family val="3"/>
      <charset val="128"/>
      <scheme val="minor"/>
    </font>
    <font>
      <sz val="9"/>
      <name val="ＭＳ Ｐゴシック"/>
      <family val="3"/>
      <charset val="128"/>
      <scheme val="minor"/>
    </font>
    <font>
      <sz val="11"/>
      <name val="ＭＳ Ｐゴシック"/>
      <family val="2"/>
      <scheme val="minor"/>
    </font>
    <font>
      <sz val="12"/>
      <color theme="1"/>
      <name val="ＭＳ Ｐゴシック"/>
      <family val="2"/>
      <charset val="128"/>
      <scheme val="minor"/>
    </font>
    <font>
      <sz val="16"/>
      <name val="ＭＳ Ｐゴシック"/>
      <family val="2"/>
      <scheme val="minor"/>
    </font>
    <font>
      <sz val="14"/>
      <name val="ＭＳ Ｐゴシック"/>
      <family val="3"/>
      <charset val="128"/>
      <scheme val="minor"/>
    </font>
    <font>
      <sz val="9"/>
      <name val="ＭＳ Ｐゴシック"/>
      <family val="2"/>
      <scheme val="minor"/>
    </font>
    <font>
      <sz val="14"/>
      <name val="ＭＳ Ｐゴシック"/>
      <family val="2"/>
      <scheme val="minor"/>
    </font>
    <font>
      <sz val="8"/>
      <name val="ＭＳ Ｐゴシック"/>
      <family val="3"/>
      <charset val="128"/>
      <scheme val="minor"/>
    </font>
    <font>
      <sz val="11"/>
      <color rgb="FF00B050"/>
      <name val="ＭＳ Ｐゴシック"/>
      <family val="3"/>
      <charset val="128"/>
      <scheme val="minor"/>
    </font>
    <font>
      <sz val="9"/>
      <color indexed="81"/>
      <name val="ＭＳ Ｐゴシック"/>
      <family val="3"/>
      <charset val="128"/>
    </font>
    <font>
      <b/>
      <sz val="9"/>
      <color indexed="81"/>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b/>
      <sz val="16"/>
      <name val="ＭＳ Ｐゴシック"/>
      <family val="3"/>
      <charset val="128"/>
      <scheme val="minor"/>
    </font>
  </fonts>
  <fills count="4">
    <fill>
      <patternFill patternType="none"/>
    </fill>
    <fill>
      <patternFill patternType="gray125"/>
    </fill>
    <fill>
      <patternFill patternType="solid">
        <fgColor rgb="FFEAEAEA"/>
        <bgColor indexed="64"/>
      </patternFill>
    </fill>
    <fill>
      <patternFill patternType="solid">
        <fgColor rgb="FFFFCCCC"/>
        <bgColor indexed="64"/>
      </patternFill>
    </fill>
  </fills>
  <borders count="7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indexed="64"/>
      </right>
      <top style="thin">
        <color indexed="64"/>
      </top>
      <bottom style="hair">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style="hair">
        <color auto="1"/>
      </left>
      <right style="hair">
        <color auto="1"/>
      </right>
      <top style="thin">
        <color auto="1"/>
      </top>
      <bottom/>
      <diagonal/>
    </border>
    <border>
      <left style="hair">
        <color indexed="64"/>
      </left>
      <right style="hair">
        <color indexed="64"/>
      </right>
      <top style="hair">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style="thin">
        <color auto="1"/>
      </right>
      <top style="hair">
        <color auto="1"/>
      </top>
      <bottom/>
      <diagonal/>
    </border>
    <border>
      <left style="hair">
        <color indexed="64"/>
      </left>
      <right style="hair">
        <color indexed="64"/>
      </right>
      <top style="thin">
        <color auto="1"/>
      </top>
      <bottom style="hair">
        <color auto="1"/>
      </bottom>
      <diagonal/>
    </border>
    <border>
      <left style="hair">
        <color auto="1"/>
      </left>
      <right style="hair">
        <color auto="1"/>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thin">
        <color auto="1"/>
      </bottom>
      <diagonal/>
    </border>
    <border>
      <left style="hair">
        <color auto="1"/>
      </left>
      <right style="hair">
        <color auto="1"/>
      </right>
      <top style="thin">
        <color indexed="64"/>
      </top>
      <bottom style="thin">
        <color indexed="64"/>
      </bottom>
      <diagonal/>
    </border>
    <border>
      <left style="thin">
        <color auto="1"/>
      </left>
      <right/>
      <top/>
      <bottom/>
      <diagonal/>
    </border>
    <border>
      <left style="thin">
        <color auto="1"/>
      </left>
      <right/>
      <top/>
      <bottom style="thin">
        <color auto="1"/>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auto="1"/>
      </left>
      <right style="hair">
        <color auto="1"/>
      </right>
      <top style="double">
        <color indexed="64"/>
      </top>
      <bottom style="thin">
        <color indexed="64"/>
      </bottom>
      <diagonal/>
    </border>
    <border>
      <left/>
      <right/>
      <top/>
      <bottom style="thin">
        <color auto="1"/>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auto="1"/>
      </bottom>
      <diagonal/>
    </border>
    <border>
      <left style="thin">
        <color indexed="64"/>
      </left>
      <right style="medium">
        <color indexed="64"/>
      </right>
      <top style="thin">
        <color indexed="64"/>
      </top>
      <bottom style="hair">
        <color auto="1"/>
      </bottom>
      <diagonal/>
    </border>
    <border>
      <left style="medium">
        <color indexed="64"/>
      </left>
      <right style="thin">
        <color indexed="64"/>
      </right>
      <top style="hair">
        <color auto="1"/>
      </top>
      <bottom style="hair">
        <color auto="1"/>
      </bottom>
      <diagonal/>
    </border>
    <border>
      <left style="thin">
        <color indexed="64"/>
      </left>
      <right style="medium">
        <color indexed="64"/>
      </right>
      <top style="hair">
        <color auto="1"/>
      </top>
      <bottom style="hair">
        <color auto="1"/>
      </bottom>
      <diagonal/>
    </border>
    <border>
      <left style="medium">
        <color indexed="64"/>
      </left>
      <right style="thin">
        <color indexed="64"/>
      </right>
      <top style="hair">
        <color auto="1"/>
      </top>
      <bottom style="thin">
        <color auto="1"/>
      </bottom>
      <diagonal/>
    </border>
    <border>
      <left style="thin">
        <color indexed="64"/>
      </left>
      <right style="medium">
        <color indexed="64"/>
      </right>
      <top style="hair">
        <color auto="1"/>
      </top>
      <bottom style="thin">
        <color auto="1"/>
      </bottom>
      <diagonal/>
    </border>
    <border>
      <left style="medium">
        <color indexed="64"/>
      </left>
      <right style="thin">
        <color indexed="64"/>
      </right>
      <top style="hair">
        <color auto="1"/>
      </top>
      <bottom style="medium">
        <color indexed="64"/>
      </bottom>
      <diagonal/>
    </border>
    <border>
      <left style="thin">
        <color indexed="64"/>
      </left>
      <right style="medium">
        <color indexed="64"/>
      </right>
      <top style="hair">
        <color auto="1"/>
      </top>
      <bottom style="medium">
        <color indexed="64"/>
      </bottom>
      <diagonal/>
    </border>
    <border>
      <left style="hair">
        <color auto="1"/>
      </left>
      <right style="thin">
        <color auto="1"/>
      </right>
      <top style="thin">
        <color auto="1"/>
      </top>
      <bottom/>
      <diagonal/>
    </border>
    <border>
      <left style="thin">
        <color auto="1"/>
      </left>
      <right style="hair">
        <color auto="1"/>
      </right>
      <top style="thin">
        <color auto="1"/>
      </top>
      <bottom style="double">
        <color indexed="64"/>
      </bottom>
      <diagonal/>
    </border>
    <border>
      <left style="hair">
        <color auto="1"/>
      </left>
      <right style="thin">
        <color auto="1"/>
      </right>
      <top style="thin">
        <color auto="1"/>
      </top>
      <bottom style="double">
        <color indexed="64"/>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style="thin">
        <color auto="1"/>
      </right>
      <top/>
      <bottom style="double">
        <color indexed="64"/>
      </bottom>
      <diagonal/>
    </border>
  </borders>
  <cellStyleXfs count="13">
    <xf numFmtId="0" fontId="0" fillId="0" borderId="0"/>
    <xf numFmtId="0" fontId="8" fillId="0" borderId="0"/>
    <xf numFmtId="0" fontId="7" fillId="0" borderId="0"/>
    <xf numFmtId="0" fontId="10" fillId="0" borderId="0">
      <alignment vertical="center"/>
    </xf>
    <xf numFmtId="0" fontId="9" fillId="0" borderId="0">
      <alignment vertical="center"/>
    </xf>
    <xf numFmtId="0" fontId="5" fillId="0" borderId="0">
      <alignment vertical="center"/>
    </xf>
    <xf numFmtId="0" fontId="4" fillId="0" borderId="0">
      <alignment vertical="center"/>
    </xf>
    <xf numFmtId="0" fontId="2" fillId="0" borderId="0">
      <alignment vertical="center"/>
    </xf>
    <xf numFmtId="0" fontId="22" fillId="0" borderId="0"/>
    <xf numFmtId="9" fontId="2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407">
    <xf numFmtId="0" fontId="0" fillId="0" borderId="0" xfId="0"/>
    <xf numFmtId="0" fontId="18" fillId="0" borderId="0" xfId="0" applyFont="1" applyAlignment="1">
      <alignment horizontal="left" vertical="center" wrapText="1"/>
    </xf>
    <xf numFmtId="0" fontId="18" fillId="0" borderId="0" xfId="0" applyFont="1" applyAlignment="1">
      <alignment horizontal="center" vertical="center"/>
    </xf>
    <xf numFmtId="176" fontId="14" fillId="0" borderId="22" xfId="4" applyNumberFormat="1" applyFont="1" applyBorder="1" applyAlignment="1" applyProtection="1">
      <alignment horizontal="center" vertical="center"/>
      <protection locked="0"/>
    </xf>
    <xf numFmtId="176" fontId="14" fillId="0" borderId="21" xfId="4" applyNumberFormat="1" applyFont="1" applyBorder="1" applyAlignment="1" applyProtection="1">
      <alignment horizontal="center" vertical="center"/>
      <protection locked="0"/>
    </xf>
    <xf numFmtId="177" fontId="14" fillId="0" borderId="35" xfId="4" applyNumberFormat="1" applyFont="1" applyBorder="1" applyAlignment="1" applyProtection="1">
      <alignment horizontal="center" vertical="center"/>
      <protection locked="0"/>
    </xf>
    <xf numFmtId="1" fontId="14" fillId="0" borderId="38" xfId="4" applyNumberFormat="1" applyFont="1" applyBorder="1" applyAlignment="1" applyProtection="1">
      <alignment horizontal="center" vertical="center"/>
      <protection locked="0"/>
    </xf>
    <xf numFmtId="0" fontId="14" fillId="0" borderId="8" xfId="4" applyFont="1" applyBorder="1" applyProtection="1">
      <alignment vertical="center"/>
      <protection locked="0"/>
    </xf>
    <xf numFmtId="176" fontId="14" fillId="0" borderId="41" xfId="4" applyNumberFormat="1" applyFont="1" applyBorder="1" applyAlignment="1" applyProtection="1">
      <alignment horizontal="center" vertical="center"/>
      <protection locked="0"/>
    </xf>
    <xf numFmtId="0" fontId="18" fillId="0" borderId="0" xfId="0" applyFont="1" applyAlignment="1">
      <alignment vertical="center"/>
    </xf>
    <xf numFmtId="0" fontId="18" fillId="0" borderId="8" xfId="0" applyFont="1" applyBorder="1" applyAlignment="1">
      <alignment horizontal="left" vertical="center" wrapText="1"/>
    </xf>
    <xf numFmtId="0" fontId="18" fillId="0" borderId="19" xfId="0" applyFont="1" applyBorder="1" applyAlignment="1">
      <alignment horizontal="left" vertical="center" wrapText="1"/>
    </xf>
    <xf numFmtId="0" fontId="18" fillId="0" borderId="67" xfId="0" applyFont="1" applyBorder="1" applyAlignment="1">
      <alignment horizontal="left" vertical="center" wrapText="1"/>
    </xf>
    <xf numFmtId="0" fontId="18" fillId="0" borderId="20" xfId="0" applyFont="1" applyBorder="1" applyAlignment="1">
      <alignment vertical="center"/>
    </xf>
    <xf numFmtId="0" fontId="18" fillId="0" borderId="5" xfId="0" applyFont="1" applyBorder="1" applyAlignment="1">
      <alignment vertical="center"/>
    </xf>
    <xf numFmtId="0" fontId="18" fillId="0" borderId="18" xfId="0" applyFont="1" applyBorder="1" applyAlignment="1">
      <alignment vertical="center"/>
    </xf>
    <xf numFmtId="20" fontId="18" fillId="0" borderId="20" xfId="0" applyNumberFormat="1" applyFont="1" applyBorder="1" applyAlignment="1">
      <alignment horizontal="left" vertical="center" wrapText="1"/>
    </xf>
    <xf numFmtId="20" fontId="18" fillId="0" borderId="18" xfId="0" applyNumberFormat="1" applyFont="1" applyBorder="1" applyAlignment="1">
      <alignment horizontal="left" vertical="center" wrapText="1"/>
    </xf>
    <xf numFmtId="0" fontId="18" fillId="0" borderId="68" xfId="0" applyFont="1" applyBorder="1" applyAlignment="1">
      <alignment horizontal="left" vertical="center" wrapText="1"/>
    </xf>
    <xf numFmtId="49" fontId="14" fillId="0" borderId="36" xfId="4" applyNumberFormat="1" applyFont="1" applyBorder="1" applyAlignment="1" applyProtection="1">
      <alignment horizontal="center" vertical="center"/>
      <protection locked="0"/>
    </xf>
    <xf numFmtId="0" fontId="18" fillId="0" borderId="5" xfId="0" applyFont="1" applyBorder="1" applyAlignment="1">
      <alignment horizontal="left" vertical="center" wrapText="1"/>
    </xf>
    <xf numFmtId="0" fontId="18" fillId="0" borderId="20" xfId="0" applyFont="1" applyBorder="1" applyAlignment="1">
      <alignment horizontal="left" vertical="center" wrapText="1"/>
    </xf>
    <xf numFmtId="0" fontId="18" fillId="0" borderId="18" xfId="0" applyFont="1" applyBorder="1" applyAlignment="1">
      <alignment horizontal="left" vertical="center" wrapText="1"/>
    </xf>
    <xf numFmtId="0" fontId="18" fillId="0" borderId="7" xfId="0" applyFont="1" applyBorder="1" applyAlignment="1">
      <alignment horizontal="left" vertical="center" wrapText="1"/>
    </xf>
    <xf numFmtId="0" fontId="28" fillId="0" borderId="7" xfId="0" applyFont="1" applyBorder="1" applyAlignment="1">
      <alignment horizontal="left" vertical="center" wrapText="1"/>
    </xf>
    <xf numFmtId="0" fontId="18" fillId="0" borderId="0" xfId="0" applyFont="1" applyAlignment="1" applyProtection="1">
      <alignment vertical="center"/>
      <protection locked="0"/>
    </xf>
    <xf numFmtId="0" fontId="18" fillId="0" borderId="0" xfId="0" applyFont="1" applyAlignment="1" applyProtection="1">
      <alignment vertical="center" wrapText="1"/>
      <protection locked="0"/>
    </xf>
    <xf numFmtId="0" fontId="18" fillId="0" borderId="0" xfId="0" applyFont="1" applyAlignment="1" applyProtection="1">
      <alignment horizontal="left" vertical="center" wrapText="1"/>
      <protection locked="0"/>
    </xf>
    <xf numFmtId="49" fontId="18" fillId="0" borderId="0" xfId="0" applyNumberFormat="1" applyFont="1" applyAlignment="1" applyProtection="1">
      <alignment vertical="center"/>
      <protection locked="0"/>
    </xf>
    <xf numFmtId="49" fontId="17" fillId="0" borderId="0" xfId="0" applyNumberFormat="1" applyFont="1" applyAlignment="1" applyProtection="1">
      <alignment vertical="center"/>
      <protection locked="0"/>
    </xf>
    <xf numFmtId="0" fontId="18" fillId="0" borderId="19" xfId="0" applyFont="1" applyBorder="1" applyAlignment="1" applyProtection="1">
      <alignment horizontal="left" vertical="center" wrapText="1"/>
      <protection locked="0"/>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0" fontId="18" fillId="0" borderId="0" xfId="0" applyFont="1" applyAlignment="1" applyProtection="1">
      <alignment horizontal="center" vertical="center"/>
      <protection locked="0"/>
    </xf>
    <xf numFmtId="0" fontId="17" fillId="0" borderId="0" xfId="0" applyFont="1" applyAlignment="1" applyProtection="1">
      <alignment vertical="center"/>
      <protection locked="0"/>
    </xf>
    <xf numFmtId="49" fontId="17" fillId="0" borderId="0" xfId="0" applyNumberFormat="1" applyFont="1" applyAlignment="1" applyProtection="1">
      <alignment horizontal="center" vertical="center"/>
      <protection locked="0"/>
    </xf>
    <xf numFmtId="0" fontId="18" fillId="0" borderId="23" xfId="0" applyFont="1" applyBorder="1" applyAlignment="1" applyProtection="1">
      <alignment horizontal="center" vertical="center"/>
      <protection locked="0"/>
    </xf>
    <xf numFmtId="0" fontId="18" fillId="0" borderId="23" xfId="0" applyFont="1" applyBorder="1" applyAlignment="1" applyProtection="1">
      <alignment vertical="center" wrapText="1"/>
      <protection locked="0"/>
    </xf>
    <xf numFmtId="0" fontId="18" fillId="0" borderId="23" xfId="0" applyFont="1" applyBorder="1" applyAlignment="1" applyProtection="1">
      <alignment horizontal="left" vertical="center" wrapText="1"/>
      <protection locked="0"/>
    </xf>
    <xf numFmtId="0" fontId="17" fillId="0" borderId="0" xfId="0" applyFont="1" applyAlignment="1" applyProtection="1">
      <alignment vertical="center" wrapText="1"/>
      <protection locked="0"/>
    </xf>
    <xf numFmtId="0" fontId="17" fillId="0" borderId="0" xfId="0" applyFont="1" applyAlignment="1" applyProtection="1">
      <alignment horizontal="left" vertical="center" wrapText="1"/>
      <protection locked="0"/>
    </xf>
    <xf numFmtId="49" fontId="18" fillId="0" borderId="0" xfId="0" applyNumberFormat="1" applyFont="1" applyAlignment="1" applyProtection="1">
      <alignment horizontal="center" vertical="center"/>
      <protection locked="0"/>
    </xf>
    <xf numFmtId="178" fontId="18" fillId="0" borderId="18" xfId="0" applyNumberFormat="1" applyFont="1" applyBorder="1" applyAlignment="1" applyProtection="1">
      <alignment horizontal="left" vertical="center" wrapText="1"/>
      <protection locked="0"/>
    </xf>
    <xf numFmtId="178" fontId="18" fillId="0" borderId="0" xfId="0" applyNumberFormat="1" applyFont="1" applyAlignment="1" applyProtection="1">
      <alignment horizontal="left" vertical="center" wrapText="1"/>
      <protection locked="0"/>
    </xf>
    <xf numFmtId="49" fontId="17" fillId="0" borderId="0" xfId="8" applyNumberFormat="1" applyFont="1" applyAlignment="1" applyProtection="1">
      <alignment horizontal="center" vertical="center"/>
      <protection locked="0"/>
    </xf>
    <xf numFmtId="0" fontId="17" fillId="0" borderId="0" xfId="8" applyFont="1" applyAlignment="1" applyProtection="1">
      <alignment vertical="center"/>
      <protection locked="0"/>
    </xf>
    <xf numFmtId="0" fontId="18" fillId="0" borderId="0" xfId="8" applyFont="1" applyAlignment="1" applyProtection="1">
      <alignment vertical="center" wrapText="1"/>
      <protection locked="0"/>
    </xf>
    <xf numFmtId="0" fontId="18" fillId="0" borderId="0" xfId="8" applyFont="1" applyAlignment="1" applyProtection="1">
      <alignment vertical="center"/>
      <protection locked="0"/>
    </xf>
    <xf numFmtId="0" fontId="18" fillId="0" borderId="0" xfId="8" applyFont="1" applyAlignment="1" applyProtection="1">
      <alignment horizontal="left" vertical="center"/>
      <protection locked="0"/>
    </xf>
    <xf numFmtId="0" fontId="18" fillId="0" borderId="8" xfId="8" applyFont="1" applyBorder="1" applyAlignment="1" applyProtection="1">
      <alignment vertical="center"/>
      <protection locked="0"/>
    </xf>
    <xf numFmtId="0" fontId="27" fillId="0" borderId="8" xfId="8" applyFont="1" applyBorder="1" applyAlignment="1" applyProtection="1">
      <alignment horizontal="center" vertical="center" wrapText="1"/>
      <protection locked="0"/>
    </xf>
    <xf numFmtId="0" fontId="18" fillId="0" borderId="8" xfId="8" applyFont="1" applyBorder="1" applyAlignment="1" applyProtection="1">
      <alignment horizontal="center" vertical="center" wrapText="1"/>
      <protection locked="0"/>
    </xf>
    <xf numFmtId="0" fontId="18" fillId="0" borderId="8" xfId="8" applyFont="1" applyBorder="1" applyAlignment="1" applyProtection="1">
      <alignment horizontal="center" vertical="center"/>
      <protection locked="0"/>
    </xf>
    <xf numFmtId="49" fontId="17" fillId="0" borderId="0" xfId="8" quotePrefix="1" applyNumberFormat="1" applyFont="1" applyAlignment="1" applyProtection="1">
      <alignment horizontal="center" vertical="center"/>
      <protection locked="0"/>
    </xf>
    <xf numFmtId="0" fontId="18" fillId="0" borderId="0" xfId="8" applyFont="1" applyAlignment="1" applyProtection="1">
      <alignment horizontal="center" vertical="center" wrapText="1"/>
      <protection locked="0"/>
    </xf>
    <xf numFmtId="0" fontId="18" fillId="0" borderId="21" xfId="8" applyFont="1" applyBorder="1" applyAlignment="1" applyProtection="1">
      <alignment horizontal="center" vertical="center"/>
      <protection locked="0"/>
    </xf>
    <xf numFmtId="0" fontId="18" fillId="0" borderId="42" xfId="8" applyFont="1" applyBorder="1" applyAlignment="1" applyProtection="1">
      <alignment horizontal="center" vertical="center"/>
      <protection locked="0"/>
    </xf>
    <xf numFmtId="0" fontId="18" fillId="0" borderId="22" xfId="8" applyFont="1" applyBorder="1" applyAlignment="1" applyProtection="1">
      <alignment horizontal="center" vertical="center" wrapText="1"/>
      <protection locked="0"/>
    </xf>
    <xf numFmtId="0" fontId="18" fillId="0" borderId="20" xfId="8" applyFont="1" applyBorder="1" applyAlignment="1" applyProtection="1">
      <alignment horizontal="left" vertical="center" wrapText="1"/>
      <protection locked="0"/>
    </xf>
    <xf numFmtId="0" fontId="18" fillId="0" borderId="39" xfId="8" applyFont="1" applyBorder="1" applyAlignment="1" applyProtection="1">
      <alignment vertical="center"/>
      <protection locked="0"/>
    </xf>
    <xf numFmtId="0" fontId="18" fillId="0" borderId="34" xfId="8" applyFont="1" applyBorder="1" applyAlignment="1" applyProtection="1">
      <alignment vertical="center"/>
      <protection locked="0"/>
    </xf>
    <xf numFmtId="180" fontId="18" fillId="0" borderId="0" xfId="8" applyNumberFormat="1" applyFont="1" applyAlignment="1" applyProtection="1">
      <alignment horizontal="left" vertical="center"/>
      <protection locked="0"/>
    </xf>
    <xf numFmtId="0" fontId="20" fillId="0" borderId="18" xfId="8" applyFont="1" applyBorder="1" applyAlignment="1" applyProtection="1">
      <alignment horizontal="left" vertical="center" wrapText="1" indent="1"/>
      <protection locked="0"/>
    </xf>
    <xf numFmtId="0" fontId="18" fillId="0" borderId="37" xfId="8" applyFont="1" applyBorder="1" applyAlignment="1" applyProtection="1">
      <alignment vertical="center"/>
      <protection locked="0"/>
    </xf>
    <xf numFmtId="0" fontId="18" fillId="0" borderId="30" xfId="8" applyFont="1" applyBorder="1" applyAlignment="1" applyProtection="1">
      <alignment vertical="center"/>
      <protection locked="0"/>
    </xf>
    <xf numFmtId="0" fontId="18" fillId="0" borderId="20" xfId="8" applyFont="1" applyBorder="1" applyAlignment="1" applyProtection="1">
      <alignment vertical="center" wrapText="1"/>
      <protection locked="0"/>
    </xf>
    <xf numFmtId="0" fontId="18" fillId="0" borderId="8" xfId="8" applyFont="1" applyBorder="1" applyAlignment="1" applyProtection="1">
      <alignment vertical="center" wrapText="1"/>
      <protection locked="0"/>
    </xf>
    <xf numFmtId="0" fontId="18" fillId="0" borderId="21" xfId="8" applyFont="1" applyBorder="1" applyAlignment="1" applyProtection="1">
      <alignment vertical="center"/>
      <protection locked="0"/>
    </xf>
    <xf numFmtId="0" fontId="18" fillId="0" borderId="42" xfId="8" applyFont="1" applyBorder="1" applyAlignment="1" applyProtection="1">
      <alignment vertical="center"/>
      <protection locked="0"/>
    </xf>
    <xf numFmtId="0" fontId="18" fillId="0" borderId="0" xfId="8" applyFont="1" applyAlignment="1" applyProtection="1">
      <alignment horizontal="left" vertical="center" wrapText="1"/>
      <protection locked="0"/>
    </xf>
    <xf numFmtId="0" fontId="17" fillId="0" borderId="0" xfId="8" applyFont="1" applyAlignment="1" applyProtection="1">
      <alignment vertical="center" wrapText="1"/>
      <protection locked="0"/>
    </xf>
    <xf numFmtId="0" fontId="17" fillId="0" borderId="0" xfId="8" applyFont="1" applyAlignment="1" applyProtection="1">
      <alignment horizontal="left" vertical="center"/>
      <protection locked="0"/>
    </xf>
    <xf numFmtId="0" fontId="18" fillId="0" borderId="22" xfId="8" applyFont="1" applyBorder="1" applyAlignment="1" applyProtection="1">
      <alignment horizontal="center" vertical="center"/>
      <protection locked="0"/>
    </xf>
    <xf numFmtId="0" fontId="18" fillId="0" borderId="22" xfId="8" applyFont="1" applyBorder="1" applyAlignment="1" applyProtection="1">
      <alignment vertical="center"/>
      <protection locked="0"/>
    </xf>
    <xf numFmtId="0" fontId="18" fillId="0" borderId="20" xfId="0" applyFont="1" applyBorder="1" applyAlignment="1" applyProtection="1">
      <alignment vertical="center"/>
      <protection locked="0"/>
    </xf>
    <xf numFmtId="0" fontId="18" fillId="0" borderId="18" xfId="0" applyFont="1" applyBorder="1" applyAlignment="1" applyProtection="1">
      <alignment vertical="center"/>
      <protection locked="0"/>
    </xf>
    <xf numFmtId="0" fontId="18" fillId="0" borderId="8" xfId="0" applyFont="1" applyBorder="1" applyAlignment="1" applyProtection="1">
      <alignment horizontal="right" vertical="center" wrapText="1"/>
      <protection locked="0"/>
    </xf>
    <xf numFmtId="178" fontId="18" fillId="2" borderId="8" xfId="0" applyNumberFormat="1" applyFont="1" applyFill="1" applyBorder="1" applyAlignment="1">
      <alignment horizontal="left" vertical="center" wrapText="1"/>
    </xf>
    <xf numFmtId="180" fontId="18" fillId="2" borderId="40" xfId="8" applyNumberFormat="1" applyFont="1" applyFill="1" applyBorder="1" applyAlignment="1">
      <alignment vertical="center"/>
    </xf>
    <xf numFmtId="180" fontId="18" fillId="2" borderId="20" xfId="8" applyNumberFormat="1" applyFont="1" applyFill="1" applyBorder="1" applyAlignment="1">
      <alignment vertical="center"/>
    </xf>
    <xf numFmtId="180" fontId="18" fillId="2" borderId="36" xfId="8" applyNumberFormat="1" applyFont="1" applyFill="1" applyBorder="1" applyAlignment="1">
      <alignment vertical="center"/>
    </xf>
    <xf numFmtId="180" fontId="18" fillId="2" borderId="18" xfId="8" applyNumberFormat="1" applyFont="1" applyFill="1" applyBorder="1" applyAlignment="1">
      <alignment vertical="center"/>
    </xf>
    <xf numFmtId="180" fontId="18" fillId="2" borderId="22" xfId="8" applyNumberFormat="1" applyFont="1" applyFill="1" applyBorder="1" applyAlignment="1">
      <alignment vertical="center"/>
    </xf>
    <xf numFmtId="180" fontId="18" fillId="2" borderId="8" xfId="8" applyNumberFormat="1" applyFont="1" applyFill="1" applyBorder="1" applyAlignment="1">
      <alignment vertical="center"/>
    </xf>
    <xf numFmtId="0" fontId="18" fillId="2" borderId="3" xfId="8" applyFont="1" applyFill="1" applyBorder="1" applyAlignment="1">
      <alignment vertical="center"/>
    </xf>
    <xf numFmtId="0" fontId="23" fillId="0" borderId="0" xfId="0" applyFont="1" applyProtection="1">
      <protection locked="0"/>
    </xf>
    <xf numFmtId="0" fontId="23" fillId="0" borderId="0" xfId="0" applyFont="1" applyAlignment="1" applyProtection="1">
      <alignment wrapText="1"/>
      <protection locked="0"/>
    </xf>
    <xf numFmtId="176" fontId="23" fillId="0" borderId="0" xfId="0" applyNumberFormat="1" applyFont="1" applyProtection="1">
      <protection locked="0"/>
    </xf>
    <xf numFmtId="177" fontId="23" fillId="0" borderId="0" xfId="0" applyNumberFormat="1" applyFont="1" applyProtection="1">
      <protection locked="0"/>
    </xf>
    <xf numFmtId="1" fontId="23" fillId="0" borderId="0" xfId="0" applyNumberFormat="1" applyFont="1" applyProtection="1">
      <protection locked="0"/>
    </xf>
    <xf numFmtId="0" fontId="14" fillId="0" borderId="0" xfId="4" applyFont="1" applyProtection="1">
      <alignment vertical="center"/>
      <protection locked="0"/>
    </xf>
    <xf numFmtId="49" fontId="14" fillId="0" borderId="0" xfId="4" applyNumberFormat="1" applyFont="1" applyAlignment="1" applyProtection="1">
      <alignment horizontal="center" vertical="center"/>
      <protection locked="0"/>
    </xf>
    <xf numFmtId="0" fontId="9" fillId="0" borderId="0" xfId="4" applyAlignment="1" applyProtection="1">
      <protection locked="0"/>
    </xf>
    <xf numFmtId="0" fontId="14" fillId="0" borderId="0" xfId="4" applyFont="1" applyAlignment="1" applyProtection="1">
      <alignment vertical="center" wrapText="1"/>
      <protection locked="0"/>
    </xf>
    <xf numFmtId="49" fontId="14" fillId="0" borderId="37" xfId="4" applyNumberFormat="1" applyFont="1" applyBorder="1" applyAlignment="1" applyProtection="1">
      <alignment horizontal="center" vertical="center" shrinkToFit="1"/>
      <protection locked="0"/>
    </xf>
    <xf numFmtId="0" fontId="14" fillId="0" borderId="38" xfId="4" applyFont="1" applyBorder="1" applyAlignment="1" applyProtection="1">
      <alignment horizontal="center" vertical="center" wrapText="1"/>
      <protection locked="0"/>
    </xf>
    <xf numFmtId="0" fontId="14" fillId="0" borderId="28" xfId="4" applyFont="1" applyBorder="1" applyProtection="1">
      <alignment vertical="center"/>
      <protection locked="0"/>
    </xf>
    <xf numFmtId="0" fontId="18" fillId="0" borderId="21" xfId="0" applyFont="1" applyBorder="1" applyAlignment="1" applyProtection="1">
      <alignment horizontal="left" vertical="center" wrapText="1"/>
      <protection locked="0"/>
    </xf>
    <xf numFmtId="0" fontId="14" fillId="0" borderId="69" xfId="4" applyFont="1" applyBorder="1" applyProtection="1">
      <alignment vertical="center"/>
      <protection locked="0"/>
    </xf>
    <xf numFmtId="0" fontId="21" fillId="0" borderId="45" xfId="0" applyFont="1" applyBorder="1" applyAlignment="1" applyProtection="1">
      <alignment vertical="center" textRotation="255" shrinkToFit="1"/>
      <protection locked="0"/>
    </xf>
    <xf numFmtId="0" fontId="21" fillId="0" borderId="45" xfId="0" applyFont="1" applyBorder="1" applyAlignment="1" applyProtection="1">
      <alignment vertical="center"/>
      <protection locked="0"/>
    </xf>
    <xf numFmtId="0" fontId="21" fillId="0" borderId="45" xfId="0" applyFont="1" applyBorder="1" applyAlignment="1" applyProtection="1">
      <alignment vertical="center" wrapText="1"/>
      <protection locked="0"/>
    </xf>
    <xf numFmtId="176" fontId="21" fillId="0" borderId="49" xfId="0" applyNumberFormat="1" applyFont="1" applyBorder="1" applyAlignment="1" applyProtection="1">
      <alignment vertical="center"/>
      <protection locked="0"/>
    </xf>
    <xf numFmtId="177" fontId="21" fillId="0" borderId="51" xfId="0" applyNumberFormat="1" applyFont="1" applyBorder="1" applyAlignment="1" applyProtection="1">
      <alignment vertical="center"/>
      <protection locked="0"/>
    </xf>
    <xf numFmtId="1" fontId="21" fillId="0" borderId="50" xfId="0" applyNumberFormat="1" applyFont="1" applyBorder="1" applyAlignment="1" applyProtection="1">
      <alignment vertical="center"/>
      <protection locked="0"/>
    </xf>
    <xf numFmtId="0" fontId="21" fillId="0" borderId="49" xfId="0" applyFont="1" applyBorder="1" applyAlignment="1" applyProtection="1">
      <alignment vertical="center"/>
      <protection locked="0"/>
    </xf>
    <xf numFmtId="0" fontId="21" fillId="0" borderId="50" xfId="0" applyFont="1" applyBorder="1" applyAlignment="1" applyProtection="1">
      <alignment vertical="center"/>
      <protection locked="0"/>
    </xf>
    <xf numFmtId="0" fontId="21" fillId="0" borderId="70" xfId="0" applyFont="1" applyBorder="1" applyAlignment="1" applyProtection="1">
      <alignment vertical="center"/>
      <protection locked="0"/>
    </xf>
    <xf numFmtId="0" fontId="21" fillId="0" borderId="0" xfId="0" applyFont="1" applyAlignment="1" applyProtection="1">
      <alignment vertical="center"/>
      <protection locked="0"/>
    </xf>
    <xf numFmtId="0" fontId="21" fillId="0" borderId="0" xfId="0" applyFont="1" applyProtection="1">
      <protection locked="0"/>
    </xf>
    <xf numFmtId="0" fontId="21" fillId="0" borderId="0" xfId="0" applyFont="1" applyAlignment="1" applyProtection="1">
      <alignment wrapText="1"/>
      <protection locked="0"/>
    </xf>
    <xf numFmtId="176" fontId="21" fillId="0" borderId="0" xfId="0" applyNumberFormat="1" applyFont="1" applyProtection="1">
      <protection locked="0"/>
    </xf>
    <xf numFmtId="177" fontId="21" fillId="0" borderId="0" xfId="0" applyNumberFormat="1" applyFont="1" applyProtection="1">
      <protection locked="0"/>
    </xf>
    <xf numFmtId="1" fontId="21" fillId="0" borderId="0" xfId="0" applyNumberFormat="1" applyFont="1" applyProtection="1">
      <protection locked="0"/>
    </xf>
    <xf numFmtId="181" fontId="14" fillId="2" borderId="7" xfId="4" applyNumberFormat="1" applyFont="1" applyFill="1" applyBorder="1">
      <alignment vertical="center"/>
    </xf>
    <xf numFmtId="181" fontId="14" fillId="2" borderId="45" xfId="0" applyNumberFormat="1" applyFont="1" applyFill="1" applyBorder="1" applyAlignment="1">
      <alignment vertical="center"/>
    </xf>
    <xf numFmtId="0" fontId="17" fillId="0" borderId="0" xfId="3" applyFont="1" applyAlignment="1" applyProtection="1">
      <alignment horizontal="left" vertical="center"/>
      <protection locked="0"/>
    </xf>
    <xf numFmtId="0" fontId="21" fillId="0" borderId="0" xfId="0" applyFont="1" applyAlignment="1" applyProtection="1">
      <alignment vertical="center" wrapText="1"/>
      <protection locked="0"/>
    </xf>
    <xf numFmtId="0" fontId="25" fillId="0" borderId="0" xfId="0" applyFont="1" applyAlignment="1" applyProtection="1">
      <alignment vertical="center"/>
      <protection locked="0"/>
    </xf>
    <xf numFmtId="0" fontId="21" fillId="0" borderId="0" xfId="3" applyFont="1" applyAlignment="1" applyProtection="1">
      <alignment horizontal="left" vertical="center"/>
      <protection locked="0"/>
    </xf>
    <xf numFmtId="0" fontId="26" fillId="0" borderId="0" xfId="0" applyFont="1" applyAlignment="1" applyProtection="1">
      <alignment vertical="center"/>
      <protection locked="0"/>
    </xf>
    <xf numFmtId="0" fontId="16" fillId="0" borderId="0" xfId="0" applyFont="1" applyAlignment="1" applyProtection="1">
      <alignment horizontal="justify" vertical="center"/>
      <protection locked="0"/>
    </xf>
    <xf numFmtId="0" fontId="14" fillId="0" borderId="0" xfId="0" applyFont="1" applyAlignment="1" applyProtection="1">
      <alignment horizontal="justify" vertical="center"/>
      <protection locked="0"/>
    </xf>
    <xf numFmtId="0" fontId="21" fillId="0" borderId="1" xfId="0" applyFont="1" applyBorder="1" applyAlignment="1" applyProtection="1">
      <alignment horizontal="center" vertical="center" wrapText="1"/>
      <protection locked="0"/>
    </xf>
    <xf numFmtId="0" fontId="21" fillId="3" borderId="54" xfId="0" applyFont="1" applyFill="1" applyBorder="1" applyAlignment="1" applyProtection="1">
      <alignment horizontal="center" vertical="center" wrapText="1"/>
      <protection locked="0"/>
    </xf>
    <xf numFmtId="0" fontId="21" fillId="3" borderId="55" xfId="0" applyFont="1" applyFill="1" applyBorder="1" applyAlignment="1" applyProtection="1">
      <alignment horizontal="center" vertical="center" wrapText="1"/>
      <protection locked="0"/>
    </xf>
    <xf numFmtId="0" fontId="21" fillId="0" borderId="9" xfId="0" applyFont="1" applyBorder="1" applyAlignment="1" applyProtection="1">
      <alignment vertical="center" wrapText="1"/>
      <protection locked="0"/>
    </xf>
    <xf numFmtId="0" fontId="21" fillId="0" borderId="15" xfId="0" applyFont="1" applyBorder="1" applyAlignment="1" applyProtection="1">
      <alignment vertical="center" wrapText="1"/>
      <protection locked="0"/>
    </xf>
    <xf numFmtId="0" fontId="21" fillId="0" borderId="12" xfId="0" applyFont="1" applyBorder="1" applyAlignment="1" applyProtection="1">
      <alignment vertical="center" wrapText="1"/>
      <protection locked="0"/>
    </xf>
    <xf numFmtId="0" fontId="18" fillId="2" borderId="3" xfId="0" applyFont="1" applyFill="1" applyBorder="1" applyAlignment="1">
      <alignment vertical="center"/>
    </xf>
    <xf numFmtId="0" fontId="18" fillId="2" borderId="24" xfId="0" applyFont="1" applyFill="1" applyBorder="1" applyAlignment="1">
      <alignment vertical="center"/>
    </xf>
    <xf numFmtId="0" fontId="18" fillId="3" borderId="71" xfId="0" applyFont="1" applyFill="1" applyBorder="1" applyAlignment="1">
      <alignment vertical="center"/>
    </xf>
    <xf numFmtId="0" fontId="21" fillId="2" borderId="8" xfId="0" applyFont="1" applyFill="1" applyBorder="1" applyAlignment="1">
      <alignment horizontal="left" vertical="center"/>
    </xf>
    <xf numFmtId="0" fontId="21" fillId="3" borderId="57" xfId="0" applyFont="1" applyFill="1" applyBorder="1" applyAlignment="1">
      <alignment horizontal="center" vertical="center"/>
    </xf>
    <xf numFmtId="0" fontId="21" fillId="3" borderId="59" xfId="0" applyFont="1" applyFill="1" applyBorder="1" applyAlignment="1">
      <alignment horizontal="center" vertical="center"/>
    </xf>
    <xf numFmtId="0" fontId="21" fillId="3" borderId="61" xfId="0" applyFont="1" applyFill="1" applyBorder="1" applyAlignment="1">
      <alignment horizontal="center" vertical="center" wrapText="1"/>
    </xf>
    <xf numFmtId="0" fontId="21" fillId="3" borderId="63" xfId="0" applyFont="1" applyFill="1" applyBorder="1" applyAlignment="1">
      <alignment horizontal="center" vertical="center"/>
    </xf>
    <xf numFmtId="49" fontId="21" fillId="0" borderId="0" xfId="0" applyNumberFormat="1" applyFont="1" applyAlignment="1" applyProtection="1">
      <alignment vertical="center"/>
      <protection locked="0"/>
    </xf>
    <xf numFmtId="0" fontId="21" fillId="0" borderId="0" xfId="0" applyFont="1" applyAlignment="1" applyProtection="1">
      <alignment horizontal="left" vertical="center" wrapText="1"/>
      <protection locked="0"/>
    </xf>
    <xf numFmtId="49" fontId="26" fillId="0" borderId="0" xfId="0" applyNumberFormat="1" applyFont="1" applyAlignment="1" applyProtection="1">
      <alignment vertical="center"/>
      <protection locked="0"/>
    </xf>
    <xf numFmtId="0" fontId="24" fillId="0" borderId="0" xfId="0" applyFont="1" applyAlignment="1" applyProtection="1">
      <alignment vertical="center"/>
      <protection locked="0"/>
    </xf>
    <xf numFmtId="49" fontId="21" fillId="0" borderId="8" xfId="0" applyNumberFormat="1" applyFont="1" applyBorder="1" applyAlignment="1" applyProtection="1">
      <alignment horizontal="center" vertical="center"/>
      <protection locked="0"/>
    </xf>
    <xf numFmtId="49" fontId="21" fillId="0" borderId="0" xfId="0" applyNumberFormat="1" applyFont="1" applyAlignment="1" applyProtection="1">
      <alignment horizontal="center" vertical="center"/>
      <protection locked="0"/>
    </xf>
    <xf numFmtId="0" fontId="9" fillId="0" borderId="0" xfId="8" applyFont="1" applyAlignment="1" applyProtection="1">
      <alignment vertical="center"/>
      <protection locked="0"/>
    </xf>
    <xf numFmtId="0" fontId="9" fillId="0" borderId="0" xfId="8" applyFont="1" applyAlignment="1" applyProtection="1">
      <alignment horizontal="left" vertical="top"/>
      <protection locked="0"/>
    </xf>
    <xf numFmtId="0" fontId="18" fillId="0" borderId="43" xfId="8" applyFont="1" applyBorder="1" applyAlignment="1" applyProtection="1">
      <alignment vertical="center"/>
      <protection locked="0"/>
    </xf>
    <xf numFmtId="180" fontId="18" fillId="0" borderId="0" xfId="8" applyNumberFormat="1" applyFont="1" applyAlignment="1" applyProtection="1">
      <alignment vertical="center"/>
      <protection locked="0"/>
    </xf>
    <xf numFmtId="0" fontId="18" fillId="0" borderId="0" xfId="8" applyFont="1" applyAlignment="1" applyProtection="1">
      <alignment vertical="top"/>
      <protection locked="0"/>
    </xf>
    <xf numFmtId="49" fontId="24" fillId="0" borderId="0" xfId="0" applyNumberFormat="1" applyFont="1" applyAlignment="1" applyProtection="1">
      <alignment vertical="center"/>
      <protection locked="0"/>
    </xf>
    <xf numFmtId="179" fontId="18" fillId="0" borderId="0" xfId="0" applyNumberFormat="1" applyFont="1" applyAlignment="1" applyProtection="1">
      <alignment horizontal="left" vertical="center" wrapText="1"/>
      <protection locked="0"/>
    </xf>
    <xf numFmtId="0" fontId="18" fillId="2" borderId="8" xfId="0" applyFont="1" applyFill="1" applyBorder="1" applyAlignment="1">
      <alignment horizontal="left" vertical="center" wrapText="1"/>
    </xf>
    <xf numFmtId="180" fontId="18" fillId="2" borderId="45" xfId="8" applyNumberFormat="1" applyFont="1" applyFill="1" applyBorder="1" applyAlignment="1">
      <alignment vertical="center"/>
    </xf>
    <xf numFmtId="0" fontId="18" fillId="2" borderId="20" xfId="0" applyFont="1" applyFill="1" applyBorder="1" applyAlignment="1">
      <alignment vertical="center" wrapText="1"/>
    </xf>
    <xf numFmtId="0" fontId="18" fillId="2" borderId="19" xfId="0" applyFont="1" applyFill="1" applyBorder="1" applyAlignment="1">
      <alignment vertical="center" wrapText="1"/>
    </xf>
    <xf numFmtId="0" fontId="18" fillId="2" borderId="18" xfId="0" applyFont="1" applyFill="1" applyBorder="1" applyAlignment="1">
      <alignment vertical="center" wrapText="1"/>
    </xf>
    <xf numFmtId="0" fontId="18" fillId="0" borderId="8" xfId="0" applyFont="1" applyBorder="1" applyAlignment="1" applyProtection="1">
      <alignment horizontal="left" vertical="top" wrapText="1"/>
      <protection locked="0"/>
    </xf>
    <xf numFmtId="0" fontId="18" fillId="0" borderId="6" xfId="0" applyFont="1" applyBorder="1" applyAlignment="1" applyProtection="1">
      <alignment vertical="center"/>
      <protection locked="0"/>
    </xf>
    <xf numFmtId="0" fontId="18" fillId="0" borderId="7" xfId="0" applyFont="1" applyBorder="1" applyAlignment="1" applyProtection="1">
      <alignment vertical="center"/>
      <protection locked="0"/>
    </xf>
    <xf numFmtId="0" fontId="21" fillId="0" borderId="49" xfId="0" applyFont="1" applyBorder="1" applyAlignment="1" applyProtection="1">
      <alignment vertical="center" wrapText="1"/>
      <protection locked="0"/>
    </xf>
    <xf numFmtId="0" fontId="21" fillId="0" borderId="51" xfId="0" applyFont="1" applyBorder="1" applyAlignment="1" applyProtection="1">
      <alignment vertical="center" wrapText="1"/>
      <protection locked="0"/>
    </xf>
    <xf numFmtId="0" fontId="14" fillId="0" borderId="41" xfId="4" applyFont="1" applyBorder="1" applyAlignment="1" applyProtection="1">
      <alignment horizontal="center" vertical="center" wrapText="1"/>
      <protection locked="0"/>
    </xf>
    <xf numFmtId="0" fontId="14" fillId="0" borderId="35" xfId="4" applyFont="1" applyBorder="1" applyAlignment="1" applyProtection="1">
      <alignment horizontal="center" vertical="center" wrapText="1"/>
      <protection locked="0"/>
    </xf>
    <xf numFmtId="49" fontId="17" fillId="0" borderId="0" xfId="0" applyNumberFormat="1" applyFont="1" applyAlignment="1" applyProtection="1">
      <alignment horizontal="center" vertical="center" wrapText="1"/>
      <protection locked="0"/>
    </xf>
    <xf numFmtId="180" fontId="18" fillId="0" borderId="0" xfId="8" applyNumberFormat="1" applyFont="1" applyAlignment="1" applyProtection="1">
      <alignment horizontal="left" vertical="center" wrapText="1"/>
      <protection locked="0"/>
    </xf>
    <xf numFmtId="0" fontId="17" fillId="0" borderId="0" xfId="8" applyFont="1" applyAlignment="1" applyProtection="1">
      <alignment horizontal="left" vertical="center" wrapText="1"/>
      <protection locked="0"/>
    </xf>
    <xf numFmtId="0" fontId="18" fillId="0" borderId="8" xfId="0" applyFont="1" applyBorder="1" applyAlignment="1">
      <alignment horizontal="center" vertical="center"/>
    </xf>
    <xf numFmtId="0" fontId="18" fillId="0" borderId="0" xfId="0" applyFont="1" applyAlignment="1">
      <alignment vertical="center" wrapText="1"/>
    </xf>
    <xf numFmtId="0" fontId="18" fillId="0" borderId="0" xfId="0" applyFont="1"/>
    <xf numFmtId="0" fontId="18" fillId="0" borderId="0" xfId="0" applyFont="1" applyAlignment="1">
      <alignment wrapText="1"/>
    </xf>
    <xf numFmtId="0" fontId="17" fillId="0" borderId="0" xfId="0" applyFont="1" applyAlignment="1">
      <alignment vertical="center"/>
    </xf>
    <xf numFmtId="0" fontId="18" fillId="0" borderId="6" xfId="8" applyFont="1" applyBorder="1" applyAlignment="1" applyProtection="1">
      <alignment horizontal="left" vertical="center" wrapText="1"/>
      <protection locked="0"/>
    </xf>
    <xf numFmtId="0" fontId="20" fillId="0" borderId="7" xfId="8" applyFont="1" applyBorder="1" applyAlignment="1" applyProtection="1">
      <alignment horizontal="left" vertical="center" wrapText="1" indent="1"/>
      <protection locked="0"/>
    </xf>
    <xf numFmtId="0" fontId="18" fillId="0" borderId="46" xfId="8" applyFont="1" applyBorder="1" applyAlignment="1" applyProtection="1">
      <alignment vertical="center"/>
      <protection locked="0"/>
    </xf>
    <xf numFmtId="0" fontId="18" fillId="0" borderId="29" xfId="8" applyFont="1" applyBorder="1" applyAlignment="1" applyProtection="1">
      <alignment vertical="center"/>
      <protection locked="0"/>
    </xf>
    <xf numFmtId="180" fontId="18" fillId="2" borderId="64" xfId="8" applyNumberFormat="1" applyFont="1" applyFill="1" applyBorder="1" applyAlignment="1">
      <alignment vertical="center"/>
    </xf>
    <xf numFmtId="180" fontId="18" fillId="2" borderId="6" xfId="8" applyNumberFormat="1" applyFont="1" applyFill="1" applyBorder="1" applyAlignment="1">
      <alignment vertical="center"/>
    </xf>
    <xf numFmtId="180" fontId="18" fillId="2" borderId="50" xfId="8" applyNumberFormat="1" applyFont="1" applyFill="1" applyBorder="1" applyAlignment="1">
      <alignment vertical="center"/>
    </xf>
    <xf numFmtId="0" fontId="18" fillId="0" borderId="45" xfId="8" applyFont="1" applyBorder="1" applyAlignment="1" applyProtection="1">
      <alignment horizontal="center" vertical="center" textRotation="255" wrapText="1"/>
      <protection locked="0"/>
    </xf>
    <xf numFmtId="0" fontId="18" fillId="0" borderId="45" xfId="8" applyFont="1" applyBorder="1" applyAlignment="1" applyProtection="1">
      <alignment vertical="center" wrapText="1"/>
      <protection locked="0"/>
    </xf>
    <xf numFmtId="0" fontId="18" fillId="0" borderId="8" xfId="0" applyFont="1" applyBorder="1" applyAlignment="1" applyProtection="1">
      <alignment horizontal="center" vertical="center"/>
      <protection locked="0"/>
    </xf>
    <xf numFmtId="0" fontId="18" fillId="0" borderId="3" xfId="8" applyFont="1" applyBorder="1" applyAlignment="1" applyProtection="1">
      <alignment horizontal="center" vertical="center" wrapText="1"/>
      <protection locked="0"/>
    </xf>
    <xf numFmtId="0" fontId="18" fillId="0" borderId="20"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8" fillId="0" borderId="8" xfId="0" applyFont="1" applyBorder="1" applyAlignment="1" applyProtection="1">
      <alignment vertical="center"/>
      <protection locked="0"/>
    </xf>
    <xf numFmtId="0" fontId="18" fillId="0" borderId="8" xfId="0" applyFont="1" applyBorder="1" applyAlignment="1" applyProtection="1">
      <alignment horizontal="left" vertical="center" wrapText="1"/>
      <protection locked="0"/>
    </xf>
    <xf numFmtId="0" fontId="18" fillId="0" borderId="6" xfId="8" applyFont="1" applyBorder="1" applyAlignment="1" applyProtection="1">
      <alignment vertical="center" wrapText="1"/>
      <protection locked="0"/>
    </xf>
    <xf numFmtId="0" fontId="14" fillId="0" borderId="8" xfId="4" applyFont="1" applyBorder="1" applyAlignment="1" applyProtection="1">
      <alignment horizontal="center" vertical="center"/>
      <protection locked="0"/>
    </xf>
    <xf numFmtId="176" fontId="14" fillId="0" borderId="37" xfId="4" applyNumberFormat="1" applyFont="1" applyBorder="1" applyAlignment="1" applyProtection="1">
      <alignment horizontal="center" vertical="center" wrapText="1"/>
      <protection locked="0"/>
    </xf>
    <xf numFmtId="177" fontId="14" fillId="0" borderId="30" xfId="4" applyNumberFormat="1" applyFont="1" applyBorder="1" applyAlignment="1" applyProtection="1">
      <alignment horizontal="center" vertical="center" wrapText="1"/>
      <protection locked="0"/>
    </xf>
    <xf numFmtId="1" fontId="14" fillId="0" borderId="36" xfId="4" applyNumberFormat="1" applyFont="1" applyBorder="1" applyAlignment="1" applyProtection="1">
      <alignment horizontal="center" vertical="center" wrapText="1"/>
      <protection locked="0"/>
    </xf>
    <xf numFmtId="0" fontId="15" fillId="0" borderId="8" xfId="4" applyFont="1" applyBorder="1" applyAlignment="1" applyProtection="1">
      <alignment vertical="center" textRotation="255" wrapText="1"/>
      <protection locked="0"/>
    </xf>
    <xf numFmtId="0" fontId="18" fillId="0" borderId="45" xfId="8" applyFont="1" applyBorder="1" applyAlignment="1" applyProtection="1">
      <alignment vertical="center" textRotation="255" wrapText="1"/>
      <protection locked="0"/>
    </xf>
    <xf numFmtId="49" fontId="33" fillId="0" borderId="0" xfId="0" applyNumberFormat="1" applyFont="1" applyAlignment="1" applyProtection="1">
      <alignment vertical="center"/>
      <protection locked="0"/>
    </xf>
    <xf numFmtId="178" fontId="18" fillId="0" borderId="8" xfId="0" applyNumberFormat="1" applyFont="1" applyBorder="1" applyAlignment="1" applyProtection="1">
      <alignment horizontal="left" vertical="center" wrapText="1"/>
      <protection locked="0"/>
    </xf>
    <xf numFmtId="0" fontId="21" fillId="0" borderId="8" xfId="0" applyFont="1" applyBorder="1" applyAlignment="1" applyProtection="1">
      <alignment vertical="center"/>
      <protection locked="0"/>
    </xf>
    <xf numFmtId="0" fontId="18" fillId="2" borderId="49" xfId="8" applyFont="1" applyFill="1" applyBorder="1" applyAlignment="1">
      <alignment vertical="center"/>
    </xf>
    <xf numFmtId="0" fontId="18" fillId="2" borderId="51" xfId="8" applyFont="1" applyFill="1" applyBorder="1" applyAlignment="1">
      <alignment vertical="center"/>
    </xf>
    <xf numFmtId="181" fontId="21" fillId="0" borderId="0" xfId="0" applyNumberFormat="1" applyFont="1" applyProtection="1">
      <protection locked="0"/>
    </xf>
    <xf numFmtId="0" fontId="0" fillId="0" borderId="0" xfId="0" applyAlignment="1" applyProtection="1">
      <alignment vertical="center"/>
      <protection locked="0"/>
    </xf>
    <xf numFmtId="0" fontId="0" fillId="0" borderId="5" xfId="0" applyBorder="1" applyAlignment="1" applyProtection="1">
      <alignment vertical="center"/>
      <protection locked="0"/>
    </xf>
    <xf numFmtId="0" fontId="21" fillId="3" borderId="56" xfId="0" applyFont="1" applyFill="1" applyBorder="1" applyAlignment="1">
      <alignment vertical="center"/>
    </xf>
    <xf numFmtId="0" fontId="21" fillId="3" borderId="58" xfId="0" applyFont="1" applyFill="1" applyBorder="1" applyAlignment="1">
      <alignment vertical="center" wrapText="1"/>
    </xf>
    <xf numFmtId="0" fontId="21" fillId="3" borderId="60" xfId="0" applyFont="1" applyFill="1" applyBorder="1" applyAlignment="1">
      <alignment vertical="center" wrapText="1"/>
    </xf>
    <xf numFmtId="0" fontId="21" fillId="3" borderId="56" xfId="0" applyFont="1" applyFill="1" applyBorder="1" applyAlignment="1">
      <alignment vertical="center" wrapText="1"/>
    </xf>
    <xf numFmtId="0" fontId="21" fillId="3" borderId="62" xfId="0" applyFont="1" applyFill="1" applyBorder="1" applyAlignment="1">
      <alignment vertical="center" wrapText="1"/>
    </xf>
    <xf numFmtId="0" fontId="32" fillId="0" borderId="0" xfId="0" applyFont="1" applyAlignment="1" applyProtection="1">
      <alignment vertical="center"/>
      <protection locked="0"/>
    </xf>
    <xf numFmtId="0" fontId="0" fillId="0" borderId="8" xfId="0" applyBorder="1" applyAlignment="1" applyProtection="1">
      <alignment horizontal="center" vertical="center"/>
      <protection locked="0"/>
    </xf>
    <xf numFmtId="0" fontId="0" fillId="0" borderId="8" xfId="0"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Alignment="1" applyProtection="1">
      <alignment vertical="center" wrapText="1"/>
      <protection locked="0"/>
    </xf>
    <xf numFmtId="0" fontId="0" fillId="0" borderId="19" xfId="0" applyBorder="1" applyAlignment="1" applyProtection="1">
      <alignment vertical="center"/>
      <protection locked="0"/>
    </xf>
    <xf numFmtId="0" fontId="0" fillId="0" borderId="18" xfId="0" applyBorder="1" applyAlignment="1" applyProtection="1">
      <alignment vertical="center"/>
      <protection locked="0"/>
    </xf>
    <xf numFmtId="0" fontId="0" fillId="0" borderId="20" xfId="0" applyBorder="1" applyAlignment="1" applyProtection="1">
      <alignment vertical="center"/>
      <protection locked="0"/>
    </xf>
    <xf numFmtId="0" fontId="0" fillId="0" borderId="68" xfId="0" applyBorder="1" applyAlignment="1" applyProtection="1">
      <alignment vertical="center"/>
      <protection locked="0"/>
    </xf>
    <xf numFmtId="0" fontId="0" fillId="0" borderId="18" xfId="0" applyBorder="1" applyAlignment="1" applyProtection="1">
      <alignment vertical="center" wrapText="1"/>
      <protection locked="0"/>
    </xf>
    <xf numFmtId="0" fontId="0" fillId="2" borderId="8" xfId="0" applyFill="1" applyBorder="1" applyAlignment="1">
      <alignment vertical="center"/>
    </xf>
    <xf numFmtId="0" fontId="0" fillId="2" borderId="8" xfId="0" applyFill="1" applyBorder="1" applyAlignment="1">
      <alignment horizontal="left" vertical="center"/>
    </xf>
    <xf numFmtId="0" fontId="0" fillId="0" borderId="8" xfId="0" applyBorder="1" applyAlignment="1" applyProtection="1">
      <alignment vertical="center" wrapText="1"/>
      <protection locked="0"/>
    </xf>
    <xf numFmtId="182" fontId="14" fillId="2" borderId="41" xfId="4" applyNumberFormat="1" applyFont="1" applyFill="1" applyBorder="1" applyAlignment="1">
      <alignment vertical="center" wrapText="1"/>
    </xf>
    <xf numFmtId="182" fontId="14" fillId="2" borderId="21" xfId="4" applyNumberFormat="1" applyFont="1" applyFill="1" applyBorder="1" applyAlignment="1">
      <alignment vertical="center" wrapText="1"/>
    </xf>
    <xf numFmtId="182" fontId="14" fillId="2" borderId="42" xfId="4" applyNumberFormat="1" applyFont="1" applyFill="1" applyBorder="1" applyAlignment="1">
      <alignment vertical="center" wrapText="1"/>
    </xf>
    <xf numFmtId="182" fontId="14" fillId="2" borderId="35" xfId="4" applyNumberFormat="1" applyFont="1" applyFill="1" applyBorder="1" applyAlignment="1">
      <alignment vertical="center" wrapText="1"/>
    </xf>
    <xf numFmtId="182" fontId="14" fillId="2" borderId="8" xfId="4" applyNumberFormat="1" applyFont="1" applyFill="1" applyBorder="1" applyAlignment="1">
      <alignment vertical="center" wrapText="1"/>
    </xf>
    <xf numFmtId="182" fontId="0" fillId="2" borderId="19" xfId="0" applyNumberFormat="1" applyFill="1" applyBorder="1" applyAlignment="1">
      <alignment vertical="center"/>
    </xf>
    <xf numFmtId="182" fontId="21" fillId="2" borderId="8" xfId="0" applyNumberFormat="1" applyFont="1" applyFill="1" applyBorder="1" applyAlignment="1">
      <alignment horizontal="left" vertical="center"/>
    </xf>
    <xf numFmtId="0" fontId="9" fillId="0" borderId="18" xfId="0" applyFont="1" applyBorder="1" applyAlignment="1">
      <alignment vertical="top" wrapText="1"/>
    </xf>
    <xf numFmtId="0" fontId="21" fillId="2" borderId="8" xfId="0" applyFont="1" applyFill="1" applyBorder="1" applyAlignment="1">
      <alignment vertical="center"/>
    </xf>
    <xf numFmtId="0" fontId="14" fillId="2" borderId="41" xfId="4" applyFont="1" applyFill="1" applyBorder="1" applyAlignment="1">
      <alignment vertical="center" wrapText="1"/>
    </xf>
    <xf numFmtId="0" fontId="14" fillId="2" borderId="7" xfId="4" applyFont="1" applyFill="1" applyBorder="1" applyAlignment="1">
      <alignment vertical="center" wrapText="1"/>
    </xf>
    <xf numFmtId="0" fontId="14" fillId="0" borderId="41" xfId="4" applyFont="1" applyBorder="1" applyAlignment="1" applyProtection="1">
      <alignment vertical="center" wrapText="1"/>
      <protection locked="0"/>
    </xf>
    <xf numFmtId="0" fontId="0" fillId="0" borderId="18" xfId="0"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19" xfId="0" applyBorder="1" applyAlignment="1" applyProtection="1">
      <alignment vertical="center"/>
      <protection locked="0"/>
    </xf>
    <xf numFmtId="0" fontId="0" fillId="0" borderId="18" xfId="0" applyBorder="1" applyAlignment="1" applyProtection="1">
      <alignment vertical="center"/>
      <protection locked="0"/>
    </xf>
    <xf numFmtId="0" fontId="0" fillId="0" borderId="1" xfId="0" applyBorder="1" applyAlignment="1" applyProtection="1">
      <alignment vertical="center"/>
      <protection locked="0"/>
    </xf>
    <xf numFmtId="0" fontId="0" fillId="0" borderId="3" xfId="0" applyBorder="1" applyAlignment="1" applyProtection="1">
      <alignment vertical="center"/>
      <protection locked="0"/>
    </xf>
    <xf numFmtId="0" fontId="0" fillId="0" borderId="8" xfId="0" applyBorder="1" applyAlignment="1" applyProtection="1">
      <alignment vertical="center" wrapText="1"/>
      <protection locked="0"/>
    </xf>
    <xf numFmtId="0" fontId="0" fillId="0" borderId="20" xfId="0" applyBorder="1" applyAlignment="1" applyProtection="1">
      <alignment vertical="center"/>
      <protection locked="0"/>
    </xf>
    <xf numFmtId="0" fontId="0" fillId="0" borderId="8" xfId="0" applyBorder="1" applyAlignment="1" applyProtection="1">
      <alignment horizontal="center" vertical="center"/>
      <protection locked="0"/>
    </xf>
    <xf numFmtId="0" fontId="0" fillId="0" borderId="6" xfId="0" applyBorder="1" applyAlignment="1" applyProtection="1">
      <alignment vertical="center"/>
      <protection locked="0"/>
    </xf>
    <xf numFmtId="0" fontId="0" fillId="0" borderId="5" xfId="0" applyBorder="1" applyAlignment="1" applyProtection="1">
      <alignment vertical="center"/>
      <protection locked="0"/>
    </xf>
    <xf numFmtId="0" fontId="0" fillId="0" borderId="7" xfId="0" applyBorder="1" applyAlignment="1" applyProtection="1">
      <alignment vertical="center"/>
      <protection locked="0"/>
    </xf>
    <xf numFmtId="0" fontId="0" fillId="0" borderId="6"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14" fillId="0" borderId="6" xfId="4" applyFont="1" applyBorder="1" applyAlignment="1" applyProtection="1">
      <alignment vertical="top" textRotation="255" indent="2"/>
      <protection locked="0"/>
    </xf>
    <xf numFmtId="0" fontId="14" fillId="0" borderId="5" xfId="4" applyFont="1" applyBorder="1" applyAlignment="1" applyProtection="1">
      <alignment vertical="top" textRotation="255" indent="2"/>
      <protection locked="0"/>
    </xf>
    <xf numFmtId="0" fontId="14" fillId="0" borderId="72" xfId="4" applyFont="1" applyBorder="1" applyAlignment="1" applyProtection="1">
      <alignment vertical="top" textRotation="255" indent="2"/>
      <protection locked="0"/>
    </xf>
    <xf numFmtId="0" fontId="14" fillId="0" borderId="39" xfId="4" applyFont="1" applyBorder="1" applyAlignment="1" applyProtection="1">
      <alignment horizontal="center" vertical="center" wrapText="1"/>
      <protection locked="0"/>
    </xf>
    <xf numFmtId="0" fontId="14" fillId="0" borderId="40" xfId="4" applyFont="1" applyBorder="1" applyAlignment="1" applyProtection="1">
      <alignment horizontal="center" vertical="center" wrapText="1"/>
      <protection locked="0"/>
    </xf>
    <xf numFmtId="0" fontId="14" fillId="0" borderId="34" xfId="4" applyFont="1" applyBorder="1" applyAlignment="1" applyProtection="1">
      <alignment horizontal="center" vertical="center" wrapText="1"/>
      <protection locked="0"/>
    </xf>
    <xf numFmtId="0" fontId="14" fillId="0" borderId="6" xfId="4" applyFont="1" applyBorder="1" applyAlignment="1" applyProtection="1">
      <alignment horizontal="center" vertical="center" wrapText="1"/>
      <protection locked="0"/>
    </xf>
    <xf numFmtId="0" fontId="14" fillId="0" borderId="7" xfId="4" applyFont="1" applyBorder="1" applyAlignment="1" applyProtection="1">
      <alignment horizontal="center" vertical="center" wrapText="1"/>
      <protection locked="0"/>
    </xf>
    <xf numFmtId="0" fontId="14" fillId="0" borderId="8" xfId="4" applyFont="1" applyBorder="1" applyAlignment="1" applyProtection="1">
      <alignment horizontal="center" vertical="center"/>
      <protection locked="0"/>
    </xf>
    <xf numFmtId="0" fontId="14" fillId="0" borderId="6" xfId="4" applyFont="1" applyBorder="1" applyAlignment="1" applyProtection="1">
      <alignment horizontal="center" vertical="center" wrapText="1" shrinkToFit="1"/>
      <protection locked="0"/>
    </xf>
    <xf numFmtId="0" fontId="14" fillId="0" borderId="7" xfId="4" applyFont="1" applyBorder="1" applyAlignment="1" applyProtection="1">
      <alignment horizontal="center" vertical="center" wrapText="1" shrinkToFit="1"/>
      <protection locked="0"/>
    </xf>
    <xf numFmtId="49" fontId="14" fillId="0" borderId="9" xfId="4" applyNumberFormat="1" applyFont="1" applyBorder="1" applyAlignment="1" applyProtection="1">
      <alignment horizontal="center" vertical="center" wrapText="1"/>
      <protection locked="0"/>
    </xf>
    <xf numFmtId="49" fontId="14" fillId="0" borderId="11" xfId="4" applyNumberFormat="1" applyFont="1" applyBorder="1" applyAlignment="1" applyProtection="1">
      <alignment horizontal="center" vertical="center"/>
      <protection locked="0"/>
    </xf>
    <xf numFmtId="49" fontId="14" fillId="0" borderId="10" xfId="4" applyNumberFormat="1" applyFont="1" applyBorder="1" applyAlignment="1" applyProtection="1">
      <alignment horizontal="center" vertical="center" wrapText="1"/>
      <protection locked="0"/>
    </xf>
    <xf numFmtId="49" fontId="14" fillId="0" borderId="11" xfId="4" applyNumberFormat="1" applyFont="1" applyBorder="1" applyAlignment="1" applyProtection="1">
      <alignment horizontal="center" vertical="center" wrapText="1"/>
      <protection locked="0"/>
    </xf>
    <xf numFmtId="0" fontId="18" fillId="0" borderId="1" xfId="0" applyFont="1" applyBorder="1" applyAlignment="1">
      <alignment vertical="center" wrapText="1"/>
    </xf>
    <xf numFmtId="0" fontId="18" fillId="0" borderId="2" xfId="0" applyFont="1" applyBorder="1" applyAlignment="1">
      <alignment vertical="center" wrapText="1"/>
    </xf>
    <xf numFmtId="0" fontId="18" fillId="0" borderId="3" xfId="0" applyFont="1" applyBorder="1" applyAlignment="1">
      <alignment vertical="center" wrapText="1"/>
    </xf>
    <xf numFmtId="0" fontId="18" fillId="0" borderId="8" xfId="0" applyFont="1" applyBorder="1" applyAlignment="1">
      <alignment horizontal="center" vertical="center"/>
    </xf>
    <xf numFmtId="0" fontId="18" fillId="0" borderId="20" xfId="0" applyFont="1" applyBorder="1" applyAlignment="1">
      <alignment vertical="center" wrapText="1"/>
    </xf>
    <xf numFmtId="0" fontId="18" fillId="0" borderId="67" xfId="0" applyFont="1" applyBorder="1" applyAlignment="1">
      <alignment vertical="center" wrapText="1"/>
    </xf>
    <xf numFmtId="0" fontId="18" fillId="0" borderId="19" xfId="0" applyFont="1" applyBorder="1" applyAlignment="1">
      <alignment vertical="center" wrapText="1"/>
    </xf>
    <xf numFmtId="0" fontId="18" fillId="0" borderId="68" xfId="0" applyFont="1" applyBorder="1" applyAlignment="1">
      <alignment vertical="center" wrapText="1"/>
    </xf>
    <xf numFmtId="0" fontId="18" fillId="0" borderId="18" xfId="0" applyFont="1" applyBorder="1" applyAlignment="1">
      <alignment vertical="center" wrapText="1"/>
    </xf>
    <xf numFmtId="0" fontId="18" fillId="0" borderId="4" xfId="0" applyFont="1" applyBorder="1" applyAlignment="1">
      <alignment vertical="center" wrapText="1"/>
    </xf>
    <xf numFmtId="0" fontId="18" fillId="0" borderId="23" xfId="0" applyFont="1" applyBorder="1" applyAlignment="1">
      <alignment vertical="center" wrapText="1"/>
    </xf>
    <xf numFmtId="0" fontId="18" fillId="0" borderId="24" xfId="0" applyFont="1" applyBorder="1" applyAlignment="1">
      <alignment vertical="center" wrapText="1"/>
    </xf>
    <xf numFmtId="0" fontId="18" fillId="0" borderId="43" xfId="0" applyFont="1" applyBorder="1" applyAlignment="1">
      <alignment vertical="center" wrapText="1"/>
    </xf>
    <xf numFmtId="0" fontId="18" fillId="0" borderId="0" xfId="0" applyFont="1" applyAlignment="1">
      <alignment vertical="center" wrapText="1"/>
    </xf>
    <xf numFmtId="0" fontId="18" fillId="0" borderId="25" xfId="0" applyFont="1" applyBorder="1" applyAlignment="1">
      <alignment vertical="center" wrapText="1"/>
    </xf>
    <xf numFmtId="0" fontId="18" fillId="0" borderId="44" xfId="0" applyFont="1" applyBorder="1" applyAlignment="1">
      <alignment vertical="center" wrapText="1"/>
    </xf>
    <xf numFmtId="0" fontId="18" fillId="0" borderId="52" xfId="0" applyFont="1" applyBorder="1" applyAlignment="1">
      <alignment vertical="center" wrapText="1"/>
    </xf>
    <xf numFmtId="0" fontId="18" fillId="0" borderId="26" xfId="0" applyFont="1" applyBorder="1" applyAlignment="1">
      <alignment vertical="center" wrapText="1"/>
    </xf>
    <xf numFmtId="0" fontId="18" fillId="0" borderId="6" xfId="0" applyFont="1" applyBorder="1" applyAlignment="1">
      <alignment horizontal="center" vertical="center"/>
    </xf>
    <xf numFmtId="0" fontId="18" fillId="0" borderId="5" xfId="0" applyFont="1" applyBorder="1" applyAlignment="1">
      <alignment horizontal="center" vertical="center"/>
    </xf>
    <xf numFmtId="0" fontId="18" fillId="0" borderId="7" xfId="0" applyFont="1" applyBorder="1" applyAlignment="1">
      <alignment horizontal="center" vertical="center"/>
    </xf>
    <xf numFmtId="0" fontId="18" fillId="0" borderId="9" xfId="0" applyFont="1" applyBorder="1" applyAlignment="1">
      <alignment vertical="center" wrapText="1"/>
    </xf>
    <xf numFmtId="0" fontId="18" fillId="0" borderId="10" xfId="0" applyFont="1" applyBorder="1" applyAlignment="1">
      <alignment vertical="center" wrapText="1"/>
    </xf>
    <xf numFmtId="0" fontId="18" fillId="0" borderId="11" xfId="0" applyFont="1" applyBorder="1" applyAlignment="1">
      <alignment vertical="center" wrapText="1"/>
    </xf>
    <xf numFmtId="0" fontId="18" fillId="0" borderId="15" xfId="0" applyFont="1" applyBorder="1" applyAlignment="1">
      <alignment vertical="center" wrapText="1"/>
    </xf>
    <xf numFmtId="0" fontId="18" fillId="0" borderId="16" xfId="0" applyFont="1" applyBorder="1" applyAlignment="1">
      <alignment vertical="center" wrapText="1"/>
    </xf>
    <xf numFmtId="0" fontId="18" fillId="0" borderId="17" xfId="0" applyFont="1" applyBorder="1" applyAlignment="1">
      <alignment vertical="center"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18" fillId="0" borderId="20" xfId="0" applyFont="1" applyBorder="1" applyAlignment="1">
      <alignment horizontal="center" vertical="center" wrapText="1"/>
    </xf>
    <xf numFmtId="0" fontId="18" fillId="0" borderId="67"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vertical="center" wrapText="1"/>
    </xf>
    <xf numFmtId="0" fontId="18" fillId="0" borderId="15" xfId="0" applyFont="1" applyBorder="1" applyAlignment="1">
      <alignment horizontal="left" vertical="center" wrapText="1"/>
    </xf>
    <xf numFmtId="0" fontId="18" fillId="0" borderId="16" xfId="0" applyFont="1" applyBorder="1" applyAlignment="1">
      <alignment horizontal="left" vertical="center" wrapText="1"/>
    </xf>
    <xf numFmtId="0" fontId="18" fillId="0" borderId="17" xfId="0" applyFont="1" applyBorder="1" applyAlignment="1">
      <alignment horizontal="left" vertical="center" wrapText="1"/>
    </xf>
    <xf numFmtId="0" fontId="18" fillId="0" borderId="6" xfId="0" applyFont="1" applyBorder="1" applyAlignment="1">
      <alignment vertical="center" wrapText="1"/>
    </xf>
    <xf numFmtId="0" fontId="18" fillId="0" borderId="5" xfId="0" applyFont="1" applyBorder="1" applyAlignment="1">
      <alignment vertical="center" wrapText="1"/>
    </xf>
    <xf numFmtId="0" fontId="18" fillId="0" borderId="7" xfId="0" applyFont="1" applyBorder="1" applyAlignment="1">
      <alignment vertical="center" wrapText="1"/>
    </xf>
    <xf numFmtId="0" fontId="18" fillId="0" borderId="31" xfId="0" applyFont="1" applyBorder="1" applyAlignment="1">
      <alignment vertical="center" wrapText="1"/>
    </xf>
    <xf numFmtId="0" fontId="18" fillId="0" borderId="53" xfId="0" applyFont="1" applyBorder="1" applyAlignment="1">
      <alignment vertical="center" wrapText="1"/>
    </xf>
    <xf numFmtId="0" fontId="18" fillId="0" borderId="32" xfId="0" applyFont="1" applyBorder="1" applyAlignment="1">
      <alignment vertical="center" wrapText="1"/>
    </xf>
    <xf numFmtId="0" fontId="18" fillId="0" borderId="27" xfId="0" applyFont="1" applyBorder="1" applyAlignment="1">
      <alignment vertical="center" wrapText="1"/>
    </xf>
    <xf numFmtId="0" fontId="18" fillId="0" borderId="28" xfId="0" applyFont="1" applyBorder="1" applyAlignment="1">
      <alignment vertical="center" wrapText="1"/>
    </xf>
    <xf numFmtId="0" fontId="18" fillId="0" borderId="33" xfId="0" applyFont="1" applyBorder="1" applyAlignment="1">
      <alignment vertical="center" wrapText="1"/>
    </xf>
    <xf numFmtId="0" fontId="18" fillId="0" borderId="19" xfId="0" applyFont="1" applyBorder="1" applyAlignment="1" applyProtection="1">
      <alignment vertical="center" wrapText="1"/>
      <protection locked="0"/>
    </xf>
    <xf numFmtId="0" fontId="18" fillId="0" borderId="18" xfId="0" applyFont="1" applyBorder="1" applyAlignment="1" applyProtection="1">
      <alignment vertical="center" wrapText="1"/>
      <protection locked="0"/>
    </xf>
    <xf numFmtId="0" fontId="18" fillId="0" borderId="21" xfId="8" applyFont="1" applyBorder="1" applyAlignment="1" applyProtection="1">
      <alignment horizontal="center" vertical="center" textRotation="255" wrapText="1"/>
      <protection locked="0"/>
    </xf>
    <xf numFmtId="0" fontId="18" fillId="0" borderId="65" xfId="8" applyFont="1" applyBorder="1" applyAlignment="1" applyProtection="1">
      <alignment horizontal="center" vertical="center" textRotation="255" wrapText="1"/>
      <protection locked="0"/>
    </xf>
    <xf numFmtId="0" fontId="18" fillId="0" borderId="22" xfId="8" applyFont="1" applyBorder="1" applyAlignment="1" applyProtection="1">
      <alignment vertical="center" textRotation="255" wrapText="1"/>
      <protection locked="0"/>
    </xf>
    <xf numFmtId="0" fontId="18" fillId="0" borderId="66" xfId="8" applyFont="1" applyBorder="1" applyAlignment="1" applyProtection="1">
      <alignment vertical="center" textRotation="255" wrapText="1"/>
      <protection locked="0"/>
    </xf>
    <xf numFmtId="0" fontId="18" fillId="0" borderId="0" xfId="8" applyFont="1" applyAlignment="1" applyProtection="1">
      <alignment vertical="top" wrapText="1"/>
      <protection locked="0"/>
    </xf>
    <xf numFmtId="0" fontId="18" fillId="0" borderId="8" xfId="0" applyFont="1" applyBorder="1" applyAlignment="1" applyProtection="1">
      <alignment horizontal="center" vertical="center"/>
      <protection locked="0"/>
    </xf>
    <xf numFmtId="0" fontId="18" fillId="0" borderId="6" xfId="0" applyFont="1" applyBorder="1" applyAlignment="1" applyProtection="1">
      <alignment vertical="center" wrapText="1"/>
      <protection locked="0"/>
    </xf>
    <xf numFmtId="0" fontId="18" fillId="0" borderId="5" xfId="0" applyFont="1" applyBorder="1" applyAlignment="1" applyProtection="1">
      <alignment vertical="center" wrapText="1"/>
      <protection locked="0"/>
    </xf>
    <xf numFmtId="0" fontId="18" fillId="0" borderId="7" xfId="0" applyFont="1" applyBorder="1" applyAlignment="1" applyProtection="1">
      <alignment vertical="center" wrapText="1"/>
      <protection locked="0"/>
    </xf>
    <xf numFmtId="0" fontId="18" fillId="0" borderId="20" xfId="0" applyFont="1" applyBorder="1" applyAlignment="1" applyProtection="1">
      <alignment vertical="center" wrapText="1"/>
      <protection locked="0"/>
    </xf>
    <xf numFmtId="0" fontId="19" fillId="0" borderId="6" xfId="8" applyFont="1" applyBorder="1" applyAlignment="1" applyProtection="1">
      <alignment horizontal="center" vertical="center" wrapText="1"/>
      <protection locked="0"/>
    </xf>
    <xf numFmtId="0" fontId="19" fillId="0" borderId="7" xfId="8" applyFont="1" applyBorder="1" applyAlignment="1" applyProtection="1">
      <alignment horizontal="center" vertical="center"/>
      <protection locked="0"/>
    </xf>
    <xf numFmtId="0" fontId="18" fillId="0" borderId="46" xfId="8" applyFont="1" applyBorder="1" applyAlignment="1" applyProtection="1">
      <alignment horizontal="center" vertical="top" textRotation="255" indent="2"/>
      <protection locked="0"/>
    </xf>
    <xf numFmtId="0" fontId="18" fillId="0" borderId="48" xfId="8" applyFont="1" applyBorder="1" applyAlignment="1" applyProtection="1">
      <alignment horizontal="center" vertical="top" textRotation="255" indent="2"/>
      <protection locked="0"/>
    </xf>
    <xf numFmtId="0" fontId="18" fillId="0" borderId="41" xfId="8" applyFont="1" applyBorder="1" applyAlignment="1" applyProtection="1">
      <alignment horizontal="center" vertical="top" textRotation="255" indent="2"/>
      <protection locked="0"/>
    </xf>
    <xf numFmtId="0" fontId="18" fillId="0" borderId="64" xfId="8" applyFont="1" applyBorder="1" applyAlignment="1" applyProtection="1">
      <alignment vertical="center"/>
      <protection locked="0"/>
    </xf>
    <xf numFmtId="0" fontId="18" fillId="0" borderId="47" xfId="8" applyFont="1" applyBorder="1" applyAlignment="1" applyProtection="1">
      <alignment vertical="center"/>
      <protection locked="0"/>
    </xf>
    <xf numFmtId="0" fontId="18" fillId="0" borderId="38" xfId="8" applyFont="1" applyBorder="1" applyAlignment="1" applyProtection="1">
      <alignment vertical="center"/>
      <protection locked="0"/>
    </xf>
    <xf numFmtId="0" fontId="18" fillId="0" borderId="64" xfId="8" applyFont="1" applyBorder="1" applyAlignment="1" applyProtection="1">
      <alignment vertical="center" wrapText="1"/>
      <protection locked="0"/>
    </xf>
    <xf numFmtId="0" fontId="18" fillId="0" borderId="47" xfId="8" applyFont="1" applyBorder="1" applyAlignment="1" applyProtection="1">
      <alignment vertical="center" wrapText="1"/>
      <protection locked="0"/>
    </xf>
    <xf numFmtId="0" fontId="18" fillId="0" borderId="38" xfId="8" applyFont="1" applyBorder="1" applyAlignment="1" applyProtection="1">
      <alignment vertical="center" wrapText="1"/>
      <protection locked="0"/>
    </xf>
    <xf numFmtId="0" fontId="18" fillId="0" borderId="46" xfId="8" applyFont="1" applyBorder="1" applyAlignment="1" applyProtection="1">
      <alignment horizontal="center" vertical="center"/>
      <protection locked="0"/>
    </xf>
    <xf numFmtId="0" fontId="18" fillId="0" borderId="41" xfId="8" applyFont="1" applyBorder="1" applyAlignment="1" applyProtection="1">
      <alignment horizontal="center" vertical="center"/>
      <protection locked="0"/>
    </xf>
    <xf numFmtId="0" fontId="18" fillId="0" borderId="64" xfId="8" applyFont="1" applyBorder="1" applyAlignment="1" applyProtection="1">
      <alignment horizontal="center" vertical="center" wrapText="1"/>
      <protection locked="0"/>
    </xf>
    <xf numFmtId="0" fontId="18" fillId="0" borderId="38" xfId="8" applyFont="1" applyBorder="1" applyAlignment="1" applyProtection="1">
      <alignment horizontal="center" vertical="center" wrapText="1"/>
      <protection locked="0"/>
    </xf>
    <xf numFmtId="0" fontId="18" fillId="0" borderId="6" xfId="8" applyFont="1" applyBorder="1" applyAlignment="1" applyProtection="1">
      <alignment horizontal="center" vertical="center" wrapText="1"/>
      <protection locked="0"/>
    </xf>
    <xf numFmtId="0" fontId="18" fillId="0" borderId="7" xfId="8" applyFont="1" applyBorder="1" applyAlignment="1" applyProtection="1">
      <alignment horizontal="center" vertical="center" wrapText="1"/>
      <protection locked="0"/>
    </xf>
    <xf numFmtId="0" fontId="18" fillId="0" borderId="1" xfId="8" applyFont="1" applyBorder="1" applyAlignment="1" applyProtection="1">
      <alignment vertical="center" wrapText="1"/>
      <protection locked="0"/>
    </xf>
    <xf numFmtId="0" fontId="18" fillId="0" borderId="3" xfId="8" applyFont="1" applyBorder="1" applyAlignment="1" applyProtection="1">
      <alignment vertical="center" wrapText="1"/>
      <protection locked="0"/>
    </xf>
    <xf numFmtId="0" fontId="18" fillId="0" borderId="1" xfId="8" applyFont="1" applyBorder="1" applyAlignment="1" applyProtection="1">
      <alignment horizontal="center" vertical="center"/>
      <protection locked="0"/>
    </xf>
    <xf numFmtId="0" fontId="18" fillId="0" borderId="3" xfId="8" applyFont="1" applyBorder="1" applyAlignment="1" applyProtection="1">
      <alignment horizontal="center" vertical="center"/>
      <protection locked="0"/>
    </xf>
    <xf numFmtId="0" fontId="18" fillId="0" borderId="1" xfId="8" applyFont="1" applyBorder="1" applyAlignment="1" applyProtection="1">
      <alignment vertical="center"/>
      <protection locked="0"/>
    </xf>
    <xf numFmtId="0" fontId="18" fillId="0" borderId="3" xfId="8" applyFont="1" applyBorder="1" applyAlignment="1" applyProtection="1">
      <alignment vertical="center"/>
      <protection locked="0"/>
    </xf>
    <xf numFmtId="0" fontId="18" fillId="0" borderId="1" xfId="8" applyFont="1" applyBorder="1" applyAlignment="1" applyProtection="1">
      <alignment horizontal="center" vertical="center" wrapText="1"/>
      <protection locked="0"/>
    </xf>
    <xf numFmtId="0" fontId="18" fillId="0" borderId="3" xfId="8" applyFont="1" applyBorder="1" applyAlignment="1" applyProtection="1">
      <alignment horizontal="center" vertical="center" wrapText="1"/>
      <protection locked="0"/>
    </xf>
    <xf numFmtId="0" fontId="18" fillId="0" borderId="1" xfId="0" applyFont="1" applyBorder="1" applyAlignment="1" applyProtection="1">
      <alignment vertical="center"/>
      <protection locked="0"/>
    </xf>
    <xf numFmtId="0" fontId="18" fillId="0" borderId="2" xfId="0" applyFont="1" applyBorder="1" applyAlignment="1" applyProtection="1">
      <alignment vertical="center"/>
      <protection locked="0"/>
    </xf>
    <xf numFmtId="0" fontId="18" fillId="0" borderId="3" xfId="0" applyFont="1" applyBorder="1" applyAlignment="1" applyProtection="1">
      <alignment vertical="center"/>
      <protection locked="0"/>
    </xf>
    <xf numFmtId="0" fontId="18" fillId="0" borderId="1" xfId="0" applyFont="1" applyBorder="1" applyAlignment="1" applyProtection="1">
      <alignment vertical="center" wrapText="1"/>
      <protection locked="0"/>
    </xf>
    <xf numFmtId="0" fontId="18" fillId="0" borderId="2" xfId="0" applyFont="1" applyBorder="1" applyAlignment="1" applyProtection="1">
      <alignment vertical="center" wrapText="1"/>
      <protection locked="0"/>
    </xf>
    <xf numFmtId="0" fontId="18" fillId="0" borderId="3" xfId="0" applyFont="1" applyBorder="1" applyAlignment="1" applyProtection="1">
      <alignment vertical="center" wrapText="1"/>
      <protection locked="0"/>
    </xf>
    <xf numFmtId="0" fontId="21" fillId="0" borderId="1" xfId="0" applyFont="1" applyBorder="1" applyAlignment="1" applyProtection="1">
      <alignment vertical="center"/>
      <protection locked="0"/>
    </xf>
    <xf numFmtId="0" fontId="21" fillId="0" borderId="18" xfId="0" applyFont="1" applyBorder="1" applyAlignment="1" applyProtection="1">
      <alignment vertical="center" wrapText="1"/>
      <protection locked="0"/>
    </xf>
    <xf numFmtId="0" fontId="21" fillId="0" borderId="20" xfId="0" applyFont="1" applyBorder="1" applyAlignment="1" applyProtection="1">
      <alignment vertical="center" wrapText="1"/>
      <protection locked="0"/>
    </xf>
    <xf numFmtId="0" fontId="21" fillId="0" borderId="19" xfId="0" applyFont="1" applyBorder="1" applyAlignment="1" applyProtection="1">
      <alignment vertical="center" wrapText="1"/>
      <protection locked="0"/>
    </xf>
    <xf numFmtId="0" fontId="21" fillId="0" borderId="0" xfId="0" applyFont="1" applyAlignment="1" applyProtection="1">
      <alignment vertical="center" wrapText="1"/>
      <protection locked="0"/>
    </xf>
    <xf numFmtId="0" fontId="21" fillId="0" borderId="8" xfId="0" applyFont="1" applyBorder="1" applyAlignment="1" applyProtection="1">
      <alignment horizontal="center" vertical="center" wrapText="1"/>
      <protection locked="0"/>
    </xf>
    <xf numFmtId="0" fontId="21" fillId="0" borderId="8" xfId="0" applyFont="1" applyBorder="1" applyAlignment="1" applyProtection="1">
      <alignment vertical="center"/>
      <protection locked="0"/>
    </xf>
    <xf numFmtId="0" fontId="21" fillId="0" borderId="8" xfId="0" applyFont="1" applyBorder="1" applyAlignment="1" applyProtection="1">
      <alignment vertical="center" wrapText="1"/>
      <protection locked="0"/>
    </xf>
    <xf numFmtId="0" fontId="18" fillId="0" borderId="8" xfId="0" applyFont="1" applyBorder="1" applyAlignment="1" applyProtection="1">
      <alignment vertical="center" wrapText="1"/>
      <protection locked="0"/>
    </xf>
    <xf numFmtId="0" fontId="18" fillId="0" borderId="8" xfId="8" applyFont="1" applyBorder="1" applyAlignment="1" applyProtection="1">
      <alignment horizontal="center" vertical="center" textRotation="255" wrapText="1"/>
      <protection locked="0"/>
    </xf>
    <xf numFmtId="0" fontId="18" fillId="0" borderId="6" xfId="8" applyFont="1" applyBorder="1" applyAlignment="1" applyProtection="1">
      <alignment horizontal="center" vertical="center" textRotation="255" wrapText="1"/>
      <protection locked="0"/>
    </xf>
    <xf numFmtId="0" fontId="18" fillId="0" borderId="8" xfId="8" applyFont="1" applyBorder="1" applyAlignment="1" applyProtection="1">
      <alignment vertical="center" textRotation="255" wrapText="1"/>
      <protection locked="0"/>
    </xf>
    <xf numFmtId="0" fontId="18" fillId="0" borderId="6" xfId="8" applyFont="1" applyBorder="1" applyAlignment="1" applyProtection="1">
      <alignment vertical="center" textRotation="255" wrapText="1"/>
      <protection locked="0"/>
    </xf>
    <xf numFmtId="0" fontId="18" fillId="0" borderId="6" xfId="8" applyFont="1" applyBorder="1" applyAlignment="1" applyProtection="1">
      <alignment horizontal="center" vertical="center"/>
      <protection locked="0"/>
    </xf>
    <xf numFmtId="0" fontId="18" fillId="0" borderId="7" xfId="8" applyFont="1" applyBorder="1" applyAlignment="1" applyProtection="1">
      <alignment horizontal="center" vertical="center"/>
      <protection locked="0"/>
    </xf>
    <xf numFmtId="0" fontId="18" fillId="0" borderId="4" xfId="8" applyFont="1" applyBorder="1" applyAlignment="1" applyProtection="1">
      <alignment horizontal="center" vertical="center" wrapText="1"/>
      <protection locked="0"/>
    </xf>
    <xf numFmtId="0" fontId="18" fillId="0" borderId="24" xfId="8" applyFont="1" applyBorder="1" applyAlignment="1" applyProtection="1">
      <alignment horizontal="center" vertical="center" wrapText="1"/>
      <protection locked="0"/>
    </xf>
    <xf numFmtId="0" fontId="18" fillId="0" borderId="44" xfId="8" applyFont="1" applyBorder="1" applyAlignment="1" applyProtection="1">
      <alignment horizontal="center" vertical="center" wrapText="1"/>
      <protection locked="0"/>
    </xf>
    <xf numFmtId="0" fontId="18" fillId="0" borderId="26" xfId="8" applyFont="1" applyBorder="1" applyAlignment="1" applyProtection="1">
      <alignment horizontal="center" vertical="center" wrapText="1"/>
      <protection locked="0"/>
    </xf>
    <xf numFmtId="0" fontId="18" fillId="0" borderId="1" xfId="8" applyFont="1" applyBorder="1" applyAlignment="1" applyProtection="1">
      <alignment horizontal="center" vertical="center" shrinkToFit="1"/>
      <protection locked="0"/>
    </xf>
    <xf numFmtId="0" fontId="18" fillId="0" borderId="2" xfId="8" applyFont="1" applyBorder="1" applyAlignment="1" applyProtection="1">
      <alignment horizontal="center" vertical="center" shrinkToFit="1"/>
      <protection locked="0"/>
    </xf>
    <xf numFmtId="0" fontId="18" fillId="0" borderId="3" xfId="8" applyFont="1" applyBorder="1" applyAlignment="1" applyProtection="1">
      <alignment horizontal="center" vertical="center" shrinkToFit="1"/>
      <protection locked="0"/>
    </xf>
    <xf numFmtId="0" fontId="18" fillId="0" borderId="6" xfId="8" applyFont="1" applyBorder="1" applyAlignment="1" applyProtection="1">
      <alignment horizontal="center" vertical="top" textRotation="255" indent="2"/>
      <protection locked="0"/>
    </xf>
    <xf numFmtId="0" fontId="18" fillId="0" borderId="5" xfId="8" applyFont="1" applyBorder="1" applyAlignment="1" applyProtection="1">
      <alignment horizontal="center" vertical="top" textRotation="255" indent="2"/>
      <protection locked="0"/>
    </xf>
    <xf numFmtId="0" fontId="18" fillId="0" borderId="7" xfId="8" applyFont="1" applyBorder="1" applyAlignment="1" applyProtection="1">
      <alignment horizontal="center" vertical="top" textRotation="255" indent="2"/>
      <protection locked="0"/>
    </xf>
    <xf numFmtId="0" fontId="18" fillId="0" borderId="6" xfId="8" applyFont="1" applyBorder="1" applyAlignment="1" applyProtection="1">
      <alignment vertical="center"/>
      <protection locked="0"/>
    </xf>
    <xf numFmtId="0" fontId="18" fillId="0" borderId="5" xfId="8" applyFont="1" applyBorder="1" applyAlignment="1" applyProtection="1">
      <alignment vertical="center"/>
      <protection locked="0"/>
    </xf>
    <xf numFmtId="0" fontId="18" fillId="0" borderId="7" xfId="8" applyFont="1" applyBorder="1" applyAlignment="1" applyProtection="1">
      <alignment vertical="center"/>
      <protection locked="0"/>
    </xf>
    <xf numFmtId="0" fontId="18" fillId="0" borderId="6" xfId="8" applyFont="1" applyBorder="1" applyAlignment="1" applyProtection="1">
      <alignment vertical="center" wrapText="1"/>
      <protection locked="0"/>
    </xf>
    <xf numFmtId="0" fontId="18" fillId="0" borderId="5" xfId="8" applyFont="1" applyBorder="1" applyAlignment="1" applyProtection="1">
      <alignment vertical="center" wrapText="1"/>
      <protection locked="0"/>
    </xf>
    <xf numFmtId="0" fontId="18" fillId="0" borderId="7" xfId="8" applyFont="1" applyBorder="1" applyAlignment="1" applyProtection="1">
      <alignment vertical="center" wrapText="1"/>
      <protection locked="0"/>
    </xf>
    <xf numFmtId="0" fontId="18" fillId="0" borderId="9" xfId="0" applyFont="1" applyBorder="1" applyAlignment="1" applyProtection="1">
      <alignment vertical="center" wrapText="1"/>
      <protection locked="0"/>
    </xf>
    <xf numFmtId="0" fontId="18" fillId="0" borderId="10" xfId="0" applyFont="1" applyBorder="1" applyAlignment="1" applyProtection="1">
      <alignment vertical="center" wrapText="1"/>
      <protection locked="0"/>
    </xf>
    <xf numFmtId="0" fontId="18" fillId="0" borderId="11" xfId="0" applyFont="1" applyBorder="1" applyAlignment="1" applyProtection="1">
      <alignment vertical="center" wrapText="1"/>
      <protection locked="0"/>
    </xf>
    <xf numFmtId="0" fontId="18" fillId="0" borderId="12" xfId="0" applyFont="1" applyBorder="1" applyAlignment="1" applyProtection="1">
      <alignment horizontal="left" vertical="center" wrapText="1" indent="2"/>
      <protection locked="0"/>
    </xf>
    <xf numFmtId="0" fontId="18" fillId="0" borderId="13" xfId="0" applyFont="1" applyBorder="1" applyAlignment="1" applyProtection="1">
      <alignment horizontal="left" vertical="center" wrapText="1" indent="2"/>
      <protection locked="0"/>
    </xf>
    <xf numFmtId="0" fontId="18" fillId="0" borderId="14" xfId="0" applyFont="1" applyBorder="1" applyAlignment="1" applyProtection="1">
      <alignment horizontal="left" vertical="center" wrapText="1" indent="2"/>
      <protection locked="0"/>
    </xf>
    <xf numFmtId="0" fontId="18" fillId="0" borderId="6"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18" fillId="0" borderId="15" xfId="0" applyFont="1" applyBorder="1" applyAlignment="1" applyProtection="1">
      <alignment vertical="center" wrapText="1"/>
      <protection locked="0"/>
    </xf>
    <xf numFmtId="0" fontId="18" fillId="0" borderId="16" xfId="0" applyFont="1" applyBorder="1" applyAlignment="1" applyProtection="1">
      <alignment vertical="center" wrapText="1"/>
      <protection locked="0"/>
    </xf>
    <xf numFmtId="0" fontId="18" fillId="0" borderId="17" xfId="0" applyFont="1" applyBorder="1" applyAlignment="1" applyProtection="1">
      <alignment vertical="center" wrapText="1"/>
      <protection locked="0"/>
    </xf>
    <xf numFmtId="0" fontId="18" fillId="0" borderId="16" xfId="0" applyFont="1" applyBorder="1" applyAlignment="1" applyProtection="1">
      <alignment vertical="center"/>
      <protection locked="0"/>
    </xf>
    <xf numFmtId="0" fontId="18" fillId="0" borderId="17" xfId="0" applyFont="1" applyBorder="1" applyAlignment="1" applyProtection="1">
      <alignment vertical="center"/>
      <protection locked="0"/>
    </xf>
    <xf numFmtId="0" fontId="18" fillId="0" borderId="12" xfId="0" applyFont="1" applyBorder="1" applyAlignment="1" applyProtection="1">
      <alignment vertical="center" wrapText="1"/>
      <protection locked="0"/>
    </xf>
    <xf numFmtId="0" fontId="18" fillId="0" borderId="13" xfId="0" applyFont="1" applyBorder="1" applyAlignment="1" applyProtection="1">
      <alignment vertical="center" wrapText="1"/>
      <protection locked="0"/>
    </xf>
    <xf numFmtId="0" fontId="18" fillId="0" borderId="14" xfId="0" applyFont="1" applyBorder="1" applyAlignment="1" applyProtection="1">
      <alignment vertical="center" wrapText="1"/>
      <protection locked="0"/>
    </xf>
    <xf numFmtId="0" fontId="18" fillId="0" borderId="20" xfId="0" applyFont="1" applyBorder="1" applyAlignment="1" applyProtection="1">
      <alignment horizontal="center" vertical="center"/>
      <protection locked="0"/>
    </xf>
    <xf numFmtId="0" fontId="18" fillId="0" borderId="19"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4" xfId="0" applyFont="1" applyBorder="1" applyAlignment="1" applyProtection="1">
      <alignment vertical="center" wrapText="1"/>
      <protection locked="0"/>
    </xf>
    <xf numFmtId="0" fontId="18" fillId="0" borderId="43" xfId="0" applyFont="1" applyBorder="1" applyAlignment="1" applyProtection="1">
      <alignment vertical="center" wrapText="1"/>
      <protection locked="0"/>
    </xf>
    <xf numFmtId="0" fontId="18" fillId="0" borderId="44" xfId="0" applyFont="1" applyBorder="1" applyAlignment="1" applyProtection="1">
      <alignment vertical="center" wrapText="1"/>
      <protection locked="0"/>
    </xf>
    <xf numFmtId="49" fontId="17" fillId="0" borderId="52" xfId="0" applyNumberFormat="1" applyFont="1" applyBorder="1" applyAlignment="1" applyProtection="1">
      <alignment horizontal="center" vertical="center"/>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cellXfs>
  <cellStyles count="13">
    <cellStyle name="パーセント 2" xfId="9" xr:uid="{00000000-0005-0000-0000-000000000000}"/>
    <cellStyle name="標準" xfId="0" builtinId="0"/>
    <cellStyle name="標準 2" xfId="1" xr:uid="{00000000-0005-0000-0000-000002000000}"/>
    <cellStyle name="標準 2 2" xfId="2" xr:uid="{00000000-0005-0000-0000-000003000000}"/>
    <cellStyle name="標準 2 3" xfId="4" xr:uid="{00000000-0005-0000-0000-000004000000}"/>
    <cellStyle name="標準 3" xfId="3" xr:uid="{00000000-0005-0000-0000-000005000000}"/>
    <cellStyle name="標準 4" xfId="5" xr:uid="{00000000-0005-0000-0000-000006000000}"/>
    <cellStyle name="標準 4 2" xfId="7" xr:uid="{00000000-0005-0000-0000-000007000000}"/>
    <cellStyle name="標準 4 2 2" xfId="12" xr:uid="{A408841E-745C-4F40-8BB9-0FB9D6CE0539}"/>
    <cellStyle name="標準 4 3" xfId="10" xr:uid="{19C1741A-8A75-442C-B447-C94A793777C3}"/>
    <cellStyle name="標準 5" xfId="6" xr:uid="{00000000-0005-0000-0000-000008000000}"/>
    <cellStyle name="標準 5 2" xfId="11" xr:uid="{2E166923-9A6F-425E-BCE9-AA9AA21AC895}"/>
    <cellStyle name="標準 6" xfId="8" xr:uid="{00000000-0005-0000-0000-000009000000}"/>
  </cellStyles>
  <dxfs count="0"/>
  <tableStyles count="0" defaultTableStyle="TableStyleMedium2" defaultPivotStyle="PivotStyleMedium9"/>
  <colors>
    <mruColors>
      <color rgb="FFEAEAEA"/>
      <color rgb="FFFFCCCC"/>
      <color rgb="FF9900FF"/>
      <color rgb="FFCCECFF"/>
      <color rgb="FFFF00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workbookViewId="0"/>
  </sheetViews>
  <sheetFormatPr defaultColWidth="8.875" defaultRowHeight="27" customHeight="1" x14ac:dyDescent="0.15"/>
  <cols>
    <col min="1" max="1" width="3.5" style="198" bestFit="1" customWidth="1"/>
    <col min="2" max="2" width="15.125" style="198" customWidth="1"/>
    <col min="3" max="3" width="19.375" style="198" customWidth="1"/>
    <col min="4" max="4" width="51.125" style="198" customWidth="1"/>
    <col min="5" max="5" width="43.5" style="198" bestFit="1" customWidth="1"/>
    <col min="6" max="16384" width="8.875" style="198"/>
  </cols>
  <sheetData>
    <row r="1" spans="1:5" ht="27" customHeight="1" x14ac:dyDescent="0.15">
      <c r="A1" s="205" t="s">
        <v>481</v>
      </c>
      <c r="B1" s="205"/>
      <c r="C1" s="205"/>
      <c r="D1" s="205"/>
    </row>
    <row r="3" spans="1:5" ht="27" customHeight="1" x14ac:dyDescent="0.15">
      <c r="A3" s="206">
        <v>1</v>
      </c>
      <c r="B3" s="231" t="s">
        <v>456</v>
      </c>
      <c r="C3" s="231"/>
      <c r="D3" s="215" t="s">
        <v>404</v>
      </c>
    </row>
    <row r="4" spans="1:5" ht="27" customHeight="1" x14ac:dyDescent="0.15">
      <c r="A4" s="206">
        <v>2</v>
      </c>
      <c r="B4" s="231" t="s">
        <v>457</v>
      </c>
      <c r="C4" s="231"/>
      <c r="D4" s="216">
        <v>2027</v>
      </c>
    </row>
    <row r="5" spans="1:5" ht="27" customHeight="1" x14ac:dyDescent="0.15">
      <c r="A5" s="206">
        <v>3</v>
      </c>
      <c r="B5" s="231" t="s">
        <v>463</v>
      </c>
      <c r="C5" s="231"/>
      <c r="D5" s="216">
        <v>4</v>
      </c>
    </row>
    <row r="6" spans="1:5" ht="27" customHeight="1" x14ac:dyDescent="0.15">
      <c r="A6" s="206">
        <v>4</v>
      </c>
      <c r="B6" s="234" t="s">
        <v>474</v>
      </c>
      <c r="C6" s="235"/>
      <c r="D6" s="207"/>
    </row>
    <row r="7" spans="1:5" ht="60" customHeight="1" x14ac:dyDescent="0.15">
      <c r="A7" s="206">
        <v>5</v>
      </c>
      <c r="B7" s="236" t="s">
        <v>494</v>
      </c>
      <c r="C7" s="231"/>
      <c r="D7" s="217"/>
      <c r="E7" s="209"/>
    </row>
    <row r="8" spans="1:5" ht="27" customHeight="1" x14ac:dyDescent="0.15">
      <c r="A8" s="238">
        <v>6</v>
      </c>
      <c r="B8" s="232" t="s">
        <v>472</v>
      </c>
      <c r="C8" s="210" t="s">
        <v>458</v>
      </c>
      <c r="D8" s="223">
        <f>基幹!I4</f>
        <v>0</v>
      </c>
    </row>
    <row r="9" spans="1:5" ht="27" customHeight="1" x14ac:dyDescent="0.15">
      <c r="A9" s="238"/>
      <c r="B9" s="232"/>
      <c r="C9" s="210" t="s">
        <v>6</v>
      </c>
      <c r="D9" s="223">
        <f>基幹!I5</f>
        <v>0</v>
      </c>
    </row>
    <row r="10" spans="1:5" ht="27" customHeight="1" x14ac:dyDescent="0.15">
      <c r="A10" s="238"/>
      <c r="B10" s="232"/>
      <c r="C10" s="210" t="s">
        <v>7</v>
      </c>
      <c r="D10" s="223">
        <f>基幹!I6</f>
        <v>0</v>
      </c>
    </row>
    <row r="11" spans="1:5" ht="27" customHeight="1" x14ac:dyDescent="0.15">
      <c r="A11" s="238"/>
      <c r="B11" s="232"/>
      <c r="C11" s="210" t="s">
        <v>293</v>
      </c>
      <c r="D11" s="223">
        <f>基幹!I7</f>
        <v>0</v>
      </c>
    </row>
    <row r="12" spans="1:5" ht="27" customHeight="1" x14ac:dyDescent="0.15">
      <c r="A12" s="238"/>
      <c r="B12" s="232"/>
      <c r="C12" s="210" t="s">
        <v>294</v>
      </c>
      <c r="D12" s="223">
        <f>基幹!I8</f>
        <v>0</v>
      </c>
    </row>
    <row r="13" spans="1:5" ht="27" customHeight="1" x14ac:dyDescent="0.15">
      <c r="A13" s="238"/>
      <c r="B13" s="232"/>
      <c r="C13" s="210" t="s">
        <v>8</v>
      </c>
      <c r="D13" s="223">
        <f>基幹!I9</f>
        <v>0</v>
      </c>
    </row>
    <row r="14" spans="1:5" ht="27" customHeight="1" x14ac:dyDescent="0.15">
      <c r="A14" s="238"/>
      <c r="B14" s="232"/>
      <c r="C14" s="210" t="s">
        <v>9</v>
      </c>
      <c r="D14" s="223">
        <f>基幹!I10</f>
        <v>0</v>
      </c>
    </row>
    <row r="15" spans="1:5" ht="27" customHeight="1" x14ac:dyDescent="0.15">
      <c r="A15" s="238"/>
      <c r="B15" s="233"/>
      <c r="C15" s="211" t="s">
        <v>459</v>
      </c>
      <c r="D15" s="211"/>
    </row>
    <row r="16" spans="1:5" ht="27" customHeight="1" x14ac:dyDescent="0.15">
      <c r="A16" s="242">
        <v>7</v>
      </c>
      <c r="B16" s="239" t="s">
        <v>452</v>
      </c>
      <c r="C16" s="212" t="s">
        <v>1</v>
      </c>
      <c r="D16" s="212"/>
    </row>
    <row r="17" spans="1:4" ht="27" customHeight="1" x14ac:dyDescent="0.15">
      <c r="A17" s="243"/>
      <c r="B17" s="240"/>
      <c r="C17" s="210" t="s">
        <v>3</v>
      </c>
      <c r="D17" s="210"/>
    </row>
    <row r="18" spans="1:4" ht="27" customHeight="1" x14ac:dyDescent="0.15">
      <c r="A18" s="243"/>
      <c r="B18" s="240"/>
      <c r="C18" s="210" t="s">
        <v>2</v>
      </c>
      <c r="D18" s="210"/>
    </row>
    <row r="19" spans="1:4" ht="27" customHeight="1" x14ac:dyDescent="0.15">
      <c r="A19" s="243"/>
      <c r="B19" s="240"/>
      <c r="C19" s="210" t="s">
        <v>4</v>
      </c>
      <c r="D19" s="210"/>
    </row>
    <row r="20" spans="1:4" ht="27" customHeight="1" x14ac:dyDescent="0.15">
      <c r="A20" s="243"/>
      <c r="B20" s="240"/>
      <c r="C20" s="210" t="s">
        <v>454</v>
      </c>
      <c r="D20" s="210"/>
    </row>
    <row r="21" spans="1:4" ht="27" customHeight="1" x14ac:dyDescent="0.15">
      <c r="A21" s="243"/>
      <c r="B21" s="240"/>
      <c r="C21" s="210" t="s">
        <v>35</v>
      </c>
      <c r="D21" s="210"/>
    </row>
    <row r="22" spans="1:4" ht="27" customHeight="1" x14ac:dyDescent="0.15">
      <c r="A22" s="243"/>
      <c r="B22" s="240"/>
      <c r="C22" s="213" t="s">
        <v>455</v>
      </c>
      <c r="D22" s="213"/>
    </row>
    <row r="23" spans="1:4" ht="27" customHeight="1" x14ac:dyDescent="0.15">
      <c r="A23" s="244"/>
      <c r="B23" s="241"/>
      <c r="C23" s="214" t="s">
        <v>471</v>
      </c>
      <c r="D23" s="230"/>
    </row>
    <row r="24" spans="1:4" ht="27" customHeight="1" x14ac:dyDescent="0.15">
      <c r="A24" s="238">
        <v>8</v>
      </c>
      <c r="B24" s="237" t="s">
        <v>460</v>
      </c>
      <c r="C24" s="212" t="s">
        <v>1</v>
      </c>
      <c r="D24" s="212"/>
    </row>
    <row r="25" spans="1:4" ht="27" customHeight="1" x14ac:dyDescent="0.15">
      <c r="A25" s="238"/>
      <c r="B25" s="232"/>
      <c r="C25" s="210" t="s">
        <v>3</v>
      </c>
      <c r="D25" s="210"/>
    </row>
    <row r="26" spans="1:4" ht="27" customHeight="1" x14ac:dyDescent="0.15">
      <c r="A26" s="238"/>
      <c r="B26" s="232"/>
      <c r="C26" s="210" t="s">
        <v>2</v>
      </c>
      <c r="D26" s="210"/>
    </row>
    <row r="27" spans="1:4" ht="27" customHeight="1" x14ac:dyDescent="0.15">
      <c r="A27" s="238"/>
      <c r="B27" s="232"/>
      <c r="C27" s="210" t="s">
        <v>4</v>
      </c>
      <c r="D27" s="210"/>
    </row>
    <row r="28" spans="1:4" ht="27" customHeight="1" x14ac:dyDescent="0.15">
      <c r="A28" s="238"/>
      <c r="B28" s="233"/>
      <c r="C28" s="211" t="s">
        <v>453</v>
      </c>
      <c r="D28" s="211"/>
    </row>
    <row r="29" spans="1:4" ht="27" customHeight="1" x14ac:dyDescent="0.15">
      <c r="A29" s="238">
        <v>9</v>
      </c>
      <c r="B29" s="237" t="s">
        <v>461</v>
      </c>
      <c r="C29" s="212" t="s">
        <v>1</v>
      </c>
      <c r="D29" s="212"/>
    </row>
    <row r="30" spans="1:4" ht="27" customHeight="1" x14ac:dyDescent="0.15">
      <c r="A30" s="238"/>
      <c r="B30" s="232"/>
      <c r="C30" s="210" t="s">
        <v>3</v>
      </c>
      <c r="D30" s="210"/>
    </row>
    <row r="31" spans="1:4" ht="27" customHeight="1" x14ac:dyDescent="0.15">
      <c r="A31" s="238"/>
      <c r="B31" s="232"/>
      <c r="C31" s="210" t="s">
        <v>2</v>
      </c>
      <c r="D31" s="210"/>
    </row>
    <row r="32" spans="1:4" ht="27" customHeight="1" x14ac:dyDescent="0.15">
      <c r="A32" s="238"/>
      <c r="B32" s="232"/>
      <c r="C32" s="210" t="s">
        <v>4</v>
      </c>
      <c r="D32" s="210"/>
    </row>
    <row r="33" spans="1:4" ht="27" customHeight="1" x14ac:dyDescent="0.15">
      <c r="A33" s="238"/>
      <c r="B33" s="232"/>
      <c r="C33" s="210" t="s">
        <v>453</v>
      </c>
      <c r="D33" s="210"/>
    </row>
    <row r="34" spans="1:4" ht="27" customHeight="1" x14ac:dyDescent="0.15">
      <c r="A34" s="238"/>
      <c r="B34" s="232"/>
      <c r="C34" s="210" t="s">
        <v>35</v>
      </c>
      <c r="D34" s="210"/>
    </row>
    <row r="35" spans="1:4" ht="27" customHeight="1" x14ac:dyDescent="0.15">
      <c r="A35" s="238"/>
      <c r="B35" s="232"/>
      <c r="C35" s="210" t="s">
        <v>455</v>
      </c>
      <c r="D35" s="210"/>
    </row>
    <row r="36" spans="1:4" ht="27" customHeight="1" x14ac:dyDescent="0.15">
      <c r="A36" s="238"/>
      <c r="B36" s="233"/>
      <c r="C36" s="211" t="s">
        <v>462</v>
      </c>
      <c r="D36" s="230"/>
    </row>
    <row r="37" spans="1:4" ht="27" customHeight="1" x14ac:dyDescent="0.15">
      <c r="A37" s="238">
        <v>10</v>
      </c>
      <c r="B37" s="237" t="s">
        <v>489</v>
      </c>
      <c r="C37" s="212" t="s">
        <v>1</v>
      </c>
      <c r="D37" s="212"/>
    </row>
    <row r="38" spans="1:4" ht="27" customHeight="1" x14ac:dyDescent="0.15">
      <c r="A38" s="238"/>
      <c r="B38" s="232"/>
      <c r="C38" s="210" t="s">
        <v>3</v>
      </c>
      <c r="D38" s="210"/>
    </row>
    <row r="39" spans="1:4" ht="27" customHeight="1" x14ac:dyDescent="0.15">
      <c r="A39" s="238"/>
      <c r="B39" s="232"/>
      <c r="C39" s="210" t="s">
        <v>2</v>
      </c>
      <c r="D39" s="210"/>
    </row>
    <row r="40" spans="1:4" ht="27" customHeight="1" x14ac:dyDescent="0.15">
      <c r="A40" s="238"/>
      <c r="B40" s="232"/>
      <c r="C40" s="210" t="s">
        <v>4</v>
      </c>
      <c r="D40" s="210"/>
    </row>
    <row r="41" spans="1:4" ht="27" customHeight="1" x14ac:dyDescent="0.15">
      <c r="A41" s="238"/>
      <c r="B41" s="232"/>
      <c r="C41" s="210" t="s">
        <v>453</v>
      </c>
      <c r="D41" s="210"/>
    </row>
    <row r="42" spans="1:4" ht="27" customHeight="1" x14ac:dyDescent="0.15">
      <c r="A42" s="206">
        <v>11</v>
      </c>
      <c r="B42" s="231" t="s">
        <v>464</v>
      </c>
      <c r="C42" s="231"/>
      <c r="D42" s="208"/>
    </row>
  </sheetData>
  <sheetProtection algorithmName="SHA-512" hashValue="OzRRJUpDjfWhjEzMsBOxsYFpx/5ZMnJ6zY6q0V8ygJaUrT7ZiDIfJ5Vtz+psfRnf1D5enBHPnI6SiEToo47iAw==" saltValue="v0G10GPox4qAF6NtChnVVA==" spinCount="100000" sheet="1" formatCells="0" formatColumns="0" formatRows="0"/>
  <mergeCells count="16">
    <mergeCell ref="B24:B28"/>
    <mergeCell ref="B29:B36"/>
    <mergeCell ref="B42:C42"/>
    <mergeCell ref="A8:A15"/>
    <mergeCell ref="A24:A28"/>
    <mergeCell ref="A29:A36"/>
    <mergeCell ref="B16:B23"/>
    <mergeCell ref="A16:A23"/>
    <mergeCell ref="A37:A41"/>
    <mergeCell ref="B37:B41"/>
    <mergeCell ref="B3:C3"/>
    <mergeCell ref="B4:C4"/>
    <mergeCell ref="B5:C5"/>
    <mergeCell ref="B8:B15"/>
    <mergeCell ref="B6:C6"/>
    <mergeCell ref="B7:C7"/>
  </mergeCells>
  <phoneticPr fontId="6"/>
  <pageMargins left="0.70866141732283472" right="0.70866141732283472" top="0.74803149606299213" bottom="0.74803149606299213" header="0.31496062992125984" footer="0.31496062992125984"/>
  <pageSetup paperSize="9" orientation="portrait" r:id="rId1"/>
  <headerFooter>
    <oddHeader>&amp;L&amp;F&amp;R&amp;A</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0900-000000000000}">
      <formula1>"選択してください,基幹（拠点）教育施設,関連教育施設,いずれでもない"</formula1>
    </dataValidation>
    <dataValidation type="list" allowBlank="1" showInputMessage="1" showErrorMessage="1" sqref="I8" xr:uid="{00000000-0002-0000-09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0900-000002000000}">
      <formula1>"選択してください,有,無"</formula1>
    </dataValidation>
    <dataValidation imeMode="disabled" allowBlank="1" showInputMessage="1" showErrorMessage="1" sqref="I19 D189:F190 I39:I45 I25:I27 D207:D211 D193:D198 D200 D202 D204 D139:F181" xr:uid="{00000000-0002-0000-0900-000003000000}"/>
    <dataValidation imeMode="fullKatakana" allowBlank="1" showInputMessage="1" showErrorMessage="1" sqref="I17:I18 I23:I24" xr:uid="{00000000-0002-0000-0900-000004000000}"/>
    <dataValidation type="list" allowBlank="1" showInputMessage="1" showErrorMessage="1" sqref="I52" xr:uid="{00000000-0002-0000-0900-000005000000}">
      <formula1>"0,10,15,20,25,30,35,40,45,50,55,60,65,70,75,80,85,90,100"</formula1>
    </dataValidation>
    <dataValidation type="custom" allowBlank="1" showInputMessage="1" showErrorMessage="1" sqref="I71:I72" xr:uid="{00000000-0002-0000-0900-000006000000}">
      <formula1>100</formula1>
    </dataValidation>
    <dataValidation type="list" allowBlank="1" showInputMessage="1" showErrorMessage="1" sqref="D77:E110 D116:E132 D185:E185" xr:uid="{00000000-0002-0000-0900-000007000000}">
      <formula1>"選択,A,B,C,D"</formula1>
    </dataValidation>
    <dataValidation type="list" allowBlank="1" showInputMessage="1" showErrorMessage="1" sqref="I28" xr:uid="{00000000-0002-0000-0900-000008000000}">
      <formula1>"選択してください,基幹施設,連携施設"</formula1>
    </dataValidation>
    <dataValidation type="list" allowBlank="1" showInputMessage="1" showErrorMessage="1" sqref="I54 I56 I58 I60 I62 I64 I66 I68 I70" xr:uid="{00000000-0002-0000-09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0A00-000000000000}">
      <formula1>"0,10,15,20,25,30,35,40,45,50,55,60,65,70,75,80,85,90"</formula1>
    </dataValidation>
    <dataValidation type="list" allowBlank="1" showInputMessage="1" showErrorMessage="1" sqref="I28" xr:uid="{00000000-0002-0000-0A00-000001000000}">
      <formula1>"選択してください,基幹施設,連携施設"</formula1>
    </dataValidation>
    <dataValidation type="list" allowBlank="1" showInputMessage="1" showErrorMessage="1" sqref="D77:E110 D116:E132 D185:E185" xr:uid="{00000000-0002-0000-0A00-000002000000}">
      <formula1>"選択,A,B,C,D"</formula1>
    </dataValidation>
    <dataValidation type="custom" allowBlank="1" showInputMessage="1" showErrorMessage="1" sqref="I71:I72" xr:uid="{00000000-0002-0000-0A00-000003000000}">
      <formula1>100</formula1>
    </dataValidation>
    <dataValidation type="list" allowBlank="1" showInputMessage="1" showErrorMessage="1" sqref="I52" xr:uid="{00000000-0002-0000-0A00-000004000000}">
      <formula1>"0,10,15,20,25,30,35,40,45,50,55,60,65,70,75,80,85,90,100"</formula1>
    </dataValidation>
    <dataValidation imeMode="fullKatakana" allowBlank="1" showInputMessage="1" showErrorMessage="1" sqref="I17:I18 I23:I24" xr:uid="{00000000-0002-0000-0A00-000005000000}"/>
    <dataValidation imeMode="disabled" allowBlank="1" showInputMessage="1" showErrorMessage="1" sqref="I19 D189:F190 I39:I45 I25:I27 D207:D211 D193:D198 D200 D202 D204 D139:F181" xr:uid="{00000000-0002-0000-0A00-000006000000}"/>
    <dataValidation type="list" allowBlank="1" showInputMessage="1" showErrorMessage="1" sqref="D212:D215 I30:I37" xr:uid="{00000000-0002-0000-0A00-000007000000}">
      <formula1>"選択してください,有,無"</formula1>
    </dataValidation>
    <dataValidation type="list" allowBlank="1" showInputMessage="1" showErrorMessage="1" sqref="I8" xr:uid="{00000000-0002-0000-0A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0A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0B00-000000000000}">
      <formula1>"選択してください,基幹（拠点）教育施設,関連教育施設,いずれでもない"</formula1>
    </dataValidation>
    <dataValidation type="list" allowBlank="1" showInputMessage="1" showErrorMessage="1" sqref="I8" xr:uid="{00000000-0002-0000-0B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0B00-000002000000}">
      <formula1>"選択してください,有,無"</formula1>
    </dataValidation>
    <dataValidation imeMode="disabled" allowBlank="1" showInputMessage="1" showErrorMessage="1" sqref="I19 D189:F190 I39:I45 I25:I27 D207:D211 D193:D198 D200 D202 D204 D139:F181" xr:uid="{00000000-0002-0000-0B00-000003000000}"/>
    <dataValidation imeMode="fullKatakana" allowBlank="1" showInputMessage="1" showErrorMessage="1" sqref="I17:I18 I23:I24" xr:uid="{00000000-0002-0000-0B00-000004000000}"/>
    <dataValidation type="list" allowBlank="1" showInputMessage="1" showErrorMessage="1" sqref="I52" xr:uid="{00000000-0002-0000-0B00-000005000000}">
      <formula1>"0,10,15,20,25,30,35,40,45,50,55,60,65,70,75,80,85,90,100"</formula1>
    </dataValidation>
    <dataValidation type="custom" allowBlank="1" showInputMessage="1" showErrorMessage="1" sqref="I71:I72" xr:uid="{00000000-0002-0000-0B00-000006000000}">
      <formula1>100</formula1>
    </dataValidation>
    <dataValidation type="list" allowBlank="1" showInputMessage="1" showErrorMessage="1" sqref="D77:E110 D116:E132 D185:E185" xr:uid="{00000000-0002-0000-0B00-000007000000}">
      <formula1>"選択,A,B,C,D"</formula1>
    </dataValidation>
    <dataValidation type="list" allowBlank="1" showInputMessage="1" showErrorMessage="1" sqref="I28" xr:uid="{00000000-0002-0000-0B00-000008000000}">
      <formula1>"選択してください,基幹施設,連携施設"</formula1>
    </dataValidation>
    <dataValidation type="list" allowBlank="1" showInputMessage="1" showErrorMessage="1" sqref="I54 I56 I58 I60 I62 I64 I66 I68 I70" xr:uid="{00000000-0002-0000-0B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0C00-000000000000}">
      <formula1>"0,10,15,20,25,30,35,40,45,50,55,60,65,70,75,80,85,90"</formula1>
    </dataValidation>
    <dataValidation type="list" allowBlank="1" showInputMessage="1" showErrorMessage="1" sqref="I28" xr:uid="{00000000-0002-0000-0C00-000001000000}">
      <formula1>"選択してください,基幹施設,連携施設"</formula1>
    </dataValidation>
    <dataValidation type="list" allowBlank="1" showInputMessage="1" showErrorMessage="1" sqref="D77:E110 D116:E132 D185:E185" xr:uid="{00000000-0002-0000-0C00-000002000000}">
      <formula1>"選択,A,B,C,D"</formula1>
    </dataValidation>
    <dataValidation type="custom" allowBlank="1" showInputMessage="1" showErrorMessage="1" sqref="I71:I72" xr:uid="{00000000-0002-0000-0C00-000003000000}">
      <formula1>100</formula1>
    </dataValidation>
    <dataValidation type="list" allowBlank="1" showInputMessage="1" showErrorMessage="1" sqref="I52" xr:uid="{00000000-0002-0000-0C00-000004000000}">
      <formula1>"0,10,15,20,25,30,35,40,45,50,55,60,65,70,75,80,85,90,100"</formula1>
    </dataValidation>
    <dataValidation imeMode="fullKatakana" allowBlank="1" showInputMessage="1" showErrorMessage="1" sqref="I17:I18 I23:I24" xr:uid="{00000000-0002-0000-0C00-000005000000}"/>
    <dataValidation imeMode="disabled" allowBlank="1" showInputMessage="1" showErrorMessage="1" sqref="I19 D189:F190 I39:I45 I25:I27 D207:D211 D193:D198 D200 D202 D204 D139:F181" xr:uid="{00000000-0002-0000-0C00-000006000000}"/>
    <dataValidation type="list" allowBlank="1" showInputMessage="1" showErrorMessage="1" sqref="D212:D215 I30:I37" xr:uid="{00000000-0002-0000-0C00-000007000000}">
      <formula1>"選択してください,有,無"</formula1>
    </dataValidation>
    <dataValidation type="list" allowBlank="1" showInputMessage="1" showErrorMessage="1" sqref="I8" xr:uid="{00000000-0002-0000-0C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0C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0D00-000000000000}">
      <formula1>"選択してください,基幹（拠点）教育施設,関連教育施設,いずれでもない"</formula1>
    </dataValidation>
    <dataValidation type="list" allowBlank="1" showInputMessage="1" showErrorMessage="1" sqref="I8" xr:uid="{00000000-0002-0000-0D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0D00-000002000000}">
      <formula1>"選択してください,有,無"</formula1>
    </dataValidation>
    <dataValidation imeMode="disabled" allowBlank="1" showInputMessage="1" showErrorMessage="1" sqref="I19 D189:F190 I39:I45 I25:I27 D207:D211 D193:D198 D200 D202 D204 D139:F181" xr:uid="{00000000-0002-0000-0D00-000003000000}"/>
    <dataValidation imeMode="fullKatakana" allowBlank="1" showInputMessage="1" showErrorMessage="1" sqref="I17:I18 I23:I24" xr:uid="{00000000-0002-0000-0D00-000004000000}"/>
    <dataValidation type="list" allowBlank="1" showInputMessage="1" showErrorMessage="1" sqref="I52" xr:uid="{00000000-0002-0000-0D00-000005000000}">
      <formula1>"0,10,15,20,25,30,35,40,45,50,55,60,65,70,75,80,85,90,100"</formula1>
    </dataValidation>
    <dataValidation type="custom" allowBlank="1" showInputMessage="1" showErrorMessage="1" sqref="I71:I72" xr:uid="{00000000-0002-0000-0D00-000006000000}">
      <formula1>100</formula1>
    </dataValidation>
    <dataValidation type="list" allowBlank="1" showInputMessage="1" showErrorMessage="1" sqref="D77:E110 D116:E132 D185:E185" xr:uid="{00000000-0002-0000-0D00-000007000000}">
      <formula1>"選択,A,B,C,D"</formula1>
    </dataValidation>
    <dataValidation type="list" allowBlank="1" showInputMessage="1" showErrorMessage="1" sqref="I28" xr:uid="{00000000-0002-0000-0D00-000008000000}">
      <formula1>"選択してください,基幹施設,連携施設"</formula1>
    </dataValidation>
    <dataValidation type="list" allowBlank="1" showInputMessage="1" showErrorMessage="1" sqref="I54 I56 I58 I60 I62 I64 I66 I68 I70" xr:uid="{00000000-0002-0000-0D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0E00-000000000000}">
      <formula1>"0,10,15,20,25,30,35,40,45,50,55,60,65,70,75,80,85,90"</formula1>
    </dataValidation>
    <dataValidation type="list" allowBlank="1" showInputMessage="1" showErrorMessage="1" sqref="I28" xr:uid="{00000000-0002-0000-0E00-000001000000}">
      <formula1>"選択してください,基幹施設,連携施設"</formula1>
    </dataValidation>
    <dataValidation type="list" allowBlank="1" showInputMessage="1" showErrorMessage="1" sqref="D77:E110 D116:E132 D185:E185" xr:uid="{00000000-0002-0000-0E00-000002000000}">
      <formula1>"選択,A,B,C,D"</formula1>
    </dataValidation>
    <dataValidation type="custom" allowBlank="1" showInputMessage="1" showErrorMessage="1" sqref="I71:I72" xr:uid="{00000000-0002-0000-0E00-000003000000}">
      <formula1>100</formula1>
    </dataValidation>
    <dataValidation type="list" allowBlank="1" showInputMessage="1" showErrorMessage="1" sqref="I52" xr:uid="{00000000-0002-0000-0E00-000004000000}">
      <formula1>"0,10,15,20,25,30,35,40,45,50,55,60,65,70,75,80,85,90,100"</formula1>
    </dataValidation>
    <dataValidation imeMode="fullKatakana" allowBlank="1" showInputMessage="1" showErrorMessage="1" sqref="I17:I18 I23:I24" xr:uid="{00000000-0002-0000-0E00-000005000000}"/>
    <dataValidation imeMode="disabled" allowBlank="1" showInputMessage="1" showErrorMessage="1" sqref="I19 D189:F190 I39:I45 I25:I27 D207:D211 D193:D198 D200 D202 D204 D139:F181" xr:uid="{00000000-0002-0000-0E00-000006000000}"/>
    <dataValidation type="list" allowBlank="1" showInputMessage="1" showErrorMessage="1" sqref="D212:D215 I30:I37" xr:uid="{00000000-0002-0000-0E00-000007000000}">
      <formula1>"選択してください,有,無"</formula1>
    </dataValidation>
    <dataValidation type="list" allowBlank="1" showInputMessage="1" showErrorMessage="1" sqref="I8" xr:uid="{00000000-0002-0000-0E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0E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0F00-000000000000}">
      <formula1>"選択してください,基幹（拠点）教育施設,関連教育施設,いずれでもない"</formula1>
    </dataValidation>
    <dataValidation type="list" allowBlank="1" showInputMessage="1" showErrorMessage="1" sqref="I8" xr:uid="{00000000-0002-0000-0F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0F00-000002000000}">
      <formula1>"選択してください,有,無"</formula1>
    </dataValidation>
    <dataValidation imeMode="disabled" allowBlank="1" showInputMessage="1" showErrorMessage="1" sqref="I19 D189:F190 I39:I45 I25:I27 D207:D211 D193:D198 D200 D202 D204 D139:F181" xr:uid="{00000000-0002-0000-0F00-000003000000}"/>
    <dataValidation imeMode="fullKatakana" allowBlank="1" showInputMessage="1" showErrorMessage="1" sqref="I17:I18 I23:I24" xr:uid="{00000000-0002-0000-0F00-000004000000}"/>
    <dataValidation type="list" allowBlank="1" showInputMessage="1" showErrorMessage="1" sqref="I52" xr:uid="{00000000-0002-0000-0F00-000005000000}">
      <formula1>"0,10,15,20,25,30,35,40,45,50,55,60,65,70,75,80,85,90,100"</formula1>
    </dataValidation>
    <dataValidation type="custom" allowBlank="1" showInputMessage="1" showErrorMessage="1" sqref="I71:I72" xr:uid="{00000000-0002-0000-0F00-000006000000}">
      <formula1>100</formula1>
    </dataValidation>
    <dataValidation type="list" allowBlank="1" showInputMessage="1" showErrorMessage="1" sqref="D77:E110 D116:E132 D185:E185" xr:uid="{00000000-0002-0000-0F00-000007000000}">
      <formula1>"選択,A,B,C,D"</formula1>
    </dataValidation>
    <dataValidation type="list" allowBlank="1" showInputMessage="1" showErrorMessage="1" sqref="I28" xr:uid="{00000000-0002-0000-0F00-000008000000}">
      <formula1>"選択してください,基幹施設,連携施設"</formula1>
    </dataValidation>
    <dataValidation type="list" allowBlank="1" showInputMessage="1" showErrorMessage="1" sqref="I54 I56 I58 I60 I62 I64 I66 I68 I70" xr:uid="{00000000-0002-0000-0F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000-000000000000}">
      <formula1>"選択してください,基幹（拠点）教育施設,関連教育施設,いずれでもない"</formula1>
    </dataValidation>
    <dataValidation type="list" allowBlank="1" showInputMessage="1" showErrorMessage="1" sqref="I8" xr:uid="{00000000-0002-0000-10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000-000002000000}">
      <formula1>"選択してください,有,無"</formula1>
    </dataValidation>
    <dataValidation imeMode="disabled" allowBlank="1" showInputMessage="1" showErrorMessage="1" sqref="I19 D189:F190 I39:I45 I25:I27 D207:D211 D193:D198 D200 D202 D204 D139:F181" xr:uid="{00000000-0002-0000-1000-000003000000}"/>
    <dataValidation imeMode="fullKatakana" allowBlank="1" showInputMessage="1" showErrorMessage="1" sqref="I17:I18 I23:I24" xr:uid="{00000000-0002-0000-1000-000004000000}"/>
    <dataValidation type="list" allowBlank="1" showInputMessage="1" showErrorMessage="1" sqref="I52" xr:uid="{00000000-0002-0000-1000-000005000000}">
      <formula1>"0,10,15,20,25,30,35,40,45,50,55,60,65,70,75,80,85,90,100"</formula1>
    </dataValidation>
    <dataValidation type="custom" allowBlank="1" showInputMessage="1" showErrorMessage="1" sqref="I71:I72" xr:uid="{00000000-0002-0000-1000-000006000000}">
      <formula1>100</formula1>
    </dataValidation>
    <dataValidation type="list" allowBlank="1" showInputMessage="1" showErrorMessage="1" sqref="D77:E110 D116:E132 D185:E185" xr:uid="{00000000-0002-0000-1000-000007000000}">
      <formula1>"選択,A,B,C,D"</formula1>
    </dataValidation>
    <dataValidation type="list" allowBlank="1" showInputMessage="1" showErrorMessage="1" sqref="I28" xr:uid="{00000000-0002-0000-1000-000008000000}">
      <formula1>"選択してください,基幹施設,連携施設"</formula1>
    </dataValidation>
    <dataValidation type="list" allowBlank="1" showInputMessage="1" showErrorMessage="1" sqref="I54 I56 I58 I60 I62 I64 I66 I68 I70" xr:uid="{00000000-0002-0000-10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100-000000000000}">
      <formula1>"0,10,15,20,25,30,35,40,45,50,55,60,65,70,75,80,85,90"</formula1>
    </dataValidation>
    <dataValidation type="list" allowBlank="1" showInputMessage="1" showErrorMessage="1" sqref="I28" xr:uid="{00000000-0002-0000-1100-000001000000}">
      <formula1>"選択してください,基幹施設,連携施設"</formula1>
    </dataValidation>
    <dataValidation type="list" allowBlank="1" showInputMessage="1" showErrorMessage="1" sqref="D77:E110 D116:E132 D185:E185" xr:uid="{00000000-0002-0000-1100-000002000000}">
      <formula1>"選択,A,B,C,D"</formula1>
    </dataValidation>
    <dataValidation type="custom" allowBlank="1" showInputMessage="1" showErrorMessage="1" sqref="I71:I72" xr:uid="{00000000-0002-0000-1100-000003000000}">
      <formula1>100</formula1>
    </dataValidation>
    <dataValidation type="list" allowBlank="1" showInputMessage="1" showErrorMessage="1" sqref="I52" xr:uid="{00000000-0002-0000-1100-000004000000}">
      <formula1>"0,10,15,20,25,30,35,40,45,50,55,60,65,70,75,80,85,90,100"</formula1>
    </dataValidation>
    <dataValidation imeMode="fullKatakana" allowBlank="1" showInputMessage="1" showErrorMessage="1" sqref="I17:I18 I23:I24" xr:uid="{00000000-0002-0000-1100-000005000000}"/>
    <dataValidation imeMode="disabled" allowBlank="1" showInputMessage="1" showErrorMessage="1" sqref="I19 D189:F190 I39:I45 I25:I27 D207:D211 D193:D198 D200 D202 D204 D139:F181" xr:uid="{00000000-0002-0000-1100-000006000000}"/>
    <dataValidation type="list" allowBlank="1" showInputMessage="1" showErrorMessage="1" sqref="D212:D215 I30:I37" xr:uid="{00000000-0002-0000-1100-000007000000}">
      <formula1>"選択してください,有,無"</formula1>
    </dataValidation>
    <dataValidation type="list" allowBlank="1" showInputMessage="1" showErrorMessage="1" sqref="I8" xr:uid="{00000000-0002-0000-11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1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200-000000000000}">
      <formula1>"選択してください,基幹（拠点）教育施設,関連教育施設,いずれでもない"</formula1>
    </dataValidation>
    <dataValidation type="list" allowBlank="1" showInputMessage="1" showErrorMessage="1" sqref="I8" xr:uid="{00000000-0002-0000-12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200-000002000000}">
      <formula1>"選択してください,有,無"</formula1>
    </dataValidation>
    <dataValidation imeMode="disabled" allowBlank="1" showInputMessage="1" showErrorMessage="1" sqref="I19 D189:F190 I39:I45 I25:I27 D207:D211 D193:D198 D200 D202 D204 D139:F181" xr:uid="{00000000-0002-0000-1200-000003000000}"/>
    <dataValidation imeMode="fullKatakana" allowBlank="1" showInputMessage="1" showErrorMessage="1" sqref="I17:I18 I23:I24" xr:uid="{00000000-0002-0000-1200-000004000000}"/>
    <dataValidation type="list" allowBlank="1" showInputMessage="1" showErrorMessage="1" sqref="I52" xr:uid="{00000000-0002-0000-1200-000005000000}">
      <formula1>"0,10,15,20,25,30,35,40,45,50,55,60,65,70,75,80,85,90,100"</formula1>
    </dataValidation>
    <dataValidation type="custom" allowBlank="1" showInputMessage="1" showErrorMessage="1" sqref="I71:I72" xr:uid="{00000000-0002-0000-1200-000006000000}">
      <formula1>100</formula1>
    </dataValidation>
    <dataValidation type="list" allowBlank="1" showInputMessage="1" showErrorMessage="1" sqref="D77:E110 D116:E132 D185:E185" xr:uid="{00000000-0002-0000-1200-000007000000}">
      <formula1>"選択,A,B,C,D"</formula1>
    </dataValidation>
    <dataValidation type="list" allowBlank="1" showInputMessage="1" showErrorMessage="1" sqref="I28" xr:uid="{00000000-0002-0000-1200-000008000000}">
      <formula1>"選択してください,基幹施設,連携施設"</formula1>
    </dataValidation>
    <dataValidation type="list" allowBlank="1" showInputMessage="1" showErrorMessage="1" sqref="I54 I56 I58 I60 I62 I64 I66 I68 I70" xr:uid="{00000000-0002-0000-12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9"/>
  <sheetViews>
    <sheetView zoomScaleNormal="100" workbookViewId="0"/>
  </sheetViews>
  <sheetFormatPr defaultColWidth="8.875" defaultRowHeight="27" customHeight="1" x14ac:dyDescent="0.15"/>
  <cols>
    <col min="1" max="1" width="4.375" style="109" customWidth="1"/>
    <col min="2" max="2" width="7.75" style="109" customWidth="1"/>
    <col min="3" max="3" width="34.875" style="110" customWidth="1"/>
    <col min="4" max="4" width="8.875" style="109"/>
    <col min="5" max="5" width="7" style="109" customWidth="1"/>
    <col min="6" max="6" width="3.5" style="111" bestFit="1" customWidth="1"/>
    <col min="7" max="7" width="5.5" style="112" bestFit="1" customWidth="1"/>
    <col min="8" max="8" width="3.5" style="113" bestFit="1" customWidth="1"/>
    <col min="9" max="10" width="14.75" style="109" customWidth="1"/>
    <col min="11" max="19" width="28.5" style="110" customWidth="1"/>
    <col min="20" max="16384" width="8.875" style="109"/>
  </cols>
  <sheetData>
    <row r="1" spans="1:21" s="85" customFormat="1" ht="27" customHeight="1" x14ac:dyDescent="0.2">
      <c r="A1" s="192" t="s">
        <v>482</v>
      </c>
      <c r="C1" s="86"/>
      <c r="F1" s="87"/>
      <c r="G1" s="88"/>
      <c r="H1" s="89"/>
      <c r="K1" s="86"/>
      <c r="L1" s="86"/>
      <c r="M1" s="86"/>
      <c r="N1" s="86"/>
      <c r="O1" s="86"/>
      <c r="P1" s="86"/>
      <c r="Q1" s="86"/>
      <c r="R1" s="86"/>
      <c r="S1" s="86"/>
    </row>
    <row r="2" spans="1:21" s="90" customFormat="1" ht="27" customHeight="1" x14ac:dyDescent="0.15">
      <c r="E2" s="91"/>
      <c r="F2" s="91"/>
      <c r="G2" s="91"/>
      <c r="H2" s="91"/>
      <c r="I2" s="92"/>
      <c r="J2" s="92"/>
      <c r="K2" s="93"/>
      <c r="L2" s="93"/>
      <c r="M2" s="93"/>
      <c r="N2" s="93"/>
      <c r="O2" s="93"/>
      <c r="P2" s="93"/>
      <c r="Q2" s="93"/>
      <c r="R2" s="93"/>
      <c r="S2" s="93"/>
    </row>
    <row r="3" spans="1:21" s="90" customFormat="1" ht="27" customHeight="1" x14ac:dyDescent="0.15">
      <c r="A3" s="253"/>
      <c r="B3" s="254" t="s">
        <v>190</v>
      </c>
      <c r="C3" s="251" t="s">
        <v>437</v>
      </c>
      <c r="D3" s="256" t="s">
        <v>37</v>
      </c>
      <c r="E3" s="257"/>
      <c r="F3" s="256" t="s">
        <v>43</v>
      </c>
      <c r="G3" s="258"/>
      <c r="H3" s="259"/>
      <c r="I3" s="248" t="s">
        <v>38</v>
      </c>
      <c r="J3" s="249"/>
      <c r="K3" s="248" t="s">
        <v>427</v>
      </c>
      <c r="L3" s="250"/>
      <c r="M3" s="250"/>
      <c r="N3" s="250"/>
      <c r="O3" s="250"/>
      <c r="P3" s="250"/>
      <c r="Q3" s="250"/>
      <c r="R3" s="250"/>
      <c r="S3" s="250"/>
      <c r="T3" s="251" t="s">
        <v>295</v>
      </c>
      <c r="U3" s="251" t="s">
        <v>296</v>
      </c>
    </row>
    <row r="4" spans="1:21" s="96" customFormat="1" ht="45.6" customHeight="1" x14ac:dyDescent="0.15">
      <c r="A4" s="253"/>
      <c r="B4" s="255"/>
      <c r="C4" s="252"/>
      <c r="D4" s="94" t="s">
        <v>42</v>
      </c>
      <c r="E4" s="19" t="s">
        <v>39</v>
      </c>
      <c r="F4" s="187" t="s">
        <v>39</v>
      </c>
      <c r="G4" s="188" t="s">
        <v>40</v>
      </c>
      <c r="H4" s="189" t="s">
        <v>41</v>
      </c>
      <c r="I4" s="229" t="s">
        <v>490</v>
      </c>
      <c r="J4" s="95" t="s">
        <v>485</v>
      </c>
      <c r="K4" s="160" t="s">
        <v>428</v>
      </c>
      <c r="L4" s="161" t="s">
        <v>429</v>
      </c>
      <c r="M4" s="161" t="s">
        <v>430</v>
      </c>
      <c r="N4" s="161" t="s">
        <v>431</v>
      </c>
      <c r="O4" s="161" t="s">
        <v>432</v>
      </c>
      <c r="P4" s="161" t="s">
        <v>433</v>
      </c>
      <c r="Q4" s="161" t="s">
        <v>434</v>
      </c>
      <c r="R4" s="161" t="s">
        <v>435</v>
      </c>
      <c r="S4" s="161" t="s">
        <v>436</v>
      </c>
      <c r="T4" s="252"/>
      <c r="U4" s="252"/>
    </row>
    <row r="5" spans="1:21" s="90" customFormat="1" ht="39.6" customHeight="1" x14ac:dyDescent="0.15">
      <c r="A5" s="190" t="s">
        <v>72</v>
      </c>
      <c r="B5" s="186" t="s">
        <v>486</v>
      </c>
      <c r="C5" s="222">
        <f>基幹!I4</f>
        <v>0</v>
      </c>
      <c r="D5" s="97"/>
      <c r="E5" s="3"/>
      <c r="F5" s="4"/>
      <c r="G5" s="5"/>
      <c r="H5" s="6"/>
      <c r="I5" s="227">
        <f>基幹!I41</f>
        <v>0</v>
      </c>
      <c r="J5" s="114">
        <f>I5*基幹!I51*0.01</f>
        <v>0</v>
      </c>
      <c r="K5" s="219">
        <f>基幹!I52</f>
        <v>0</v>
      </c>
      <c r="L5" s="220">
        <f>基幹!I54</f>
        <v>0</v>
      </c>
      <c r="M5" s="220">
        <f>基幹!I56</f>
        <v>0</v>
      </c>
      <c r="N5" s="220">
        <f>基幹!I58</f>
        <v>0</v>
      </c>
      <c r="O5" s="220">
        <f>基幹!I60</f>
        <v>0</v>
      </c>
      <c r="P5" s="220">
        <f>基幹!I62</f>
        <v>0</v>
      </c>
      <c r="Q5" s="220">
        <f>基幹!I64</f>
        <v>0</v>
      </c>
      <c r="R5" s="220">
        <f>基幹!I66</f>
        <v>0</v>
      </c>
      <c r="S5" s="220">
        <f>基幹!I68</f>
        <v>0</v>
      </c>
      <c r="T5" s="98"/>
      <c r="U5" s="98"/>
    </row>
    <row r="6" spans="1:21" s="90" customFormat="1" ht="40.15" customHeight="1" x14ac:dyDescent="0.15">
      <c r="A6" s="245" t="s">
        <v>73</v>
      </c>
      <c r="B6" s="186" t="s">
        <v>191</v>
      </c>
      <c r="C6" s="222">
        <f>連携1!I6</f>
        <v>0</v>
      </c>
      <c r="D6" s="97"/>
      <c r="E6" s="3"/>
      <c r="F6" s="8"/>
      <c r="G6" s="5"/>
      <c r="H6" s="6"/>
      <c r="I6" s="228">
        <f>連携1!I43</f>
        <v>0</v>
      </c>
      <c r="J6" s="114">
        <f>I6*連携1!I52*0.01</f>
        <v>0</v>
      </c>
      <c r="K6" s="218">
        <f>連携1!$I$53</f>
        <v>0</v>
      </c>
      <c r="L6" s="221">
        <f>連携1!$I$55</f>
        <v>0</v>
      </c>
      <c r="M6" s="221">
        <f>連携1!$I$57</f>
        <v>0</v>
      </c>
      <c r="N6" s="221">
        <f>連携1!$I$59</f>
        <v>0</v>
      </c>
      <c r="O6" s="221">
        <f>連携1!$I$61</f>
        <v>0</v>
      </c>
      <c r="P6" s="221">
        <f>連携1!$I$63</f>
        <v>0</v>
      </c>
      <c r="Q6" s="221">
        <f>連携1!$I$65</f>
        <v>0</v>
      </c>
      <c r="R6" s="221">
        <f>連携1!$I$67</f>
        <v>0</v>
      </c>
      <c r="S6" s="221">
        <f>連携1!$I$69</f>
        <v>0</v>
      </c>
      <c r="T6" s="7" t="s">
        <v>0</v>
      </c>
      <c r="U6" s="7"/>
    </row>
    <row r="7" spans="1:21" s="90" customFormat="1" ht="40.15" customHeight="1" x14ac:dyDescent="0.15">
      <c r="A7" s="246"/>
      <c r="B7" s="186" t="s">
        <v>192</v>
      </c>
      <c r="C7" s="222">
        <f>連携2!I6</f>
        <v>0</v>
      </c>
      <c r="D7" s="97"/>
      <c r="E7" s="3"/>
      <c r="F7" s="8"/>
      <c r="G7" s="5"/>
      <c r="H7" s="6"/>
      <c r="I7" s="228">
        <f>連携2!I43</f>
        <v>0</v>
      </c>
      <c r="J7" s="114">
        <f>I7*連携2!I52*0.01</f>
        <v>0</v>
      </c>
      <c r="K7" s="218">
        <f>連携2!$I$53</f>
        <v>0</v>
      </c>
      <c r="L7" s="221">
        <f>連携2!$I$55</f>
        <v>0</v>
      </c>
      <c r="M7" s="221">
        <f>連携2!$I$57</f>
        <v>0</v>
      </c>
      <c r="N7" s="221">
        <f>連携2!$I$59</f>
        <v>0</v>
      </c>
      <c r="O7" s="221">
        <f>連携2!$I$61</f>
        <v>0</v>
      </c>
      <c r="P7" s="221">
        <f>連携2!$I$63</f>
        <v>0</v>
      </c>
      <c r="Q7" s="221">
        <f>連携2!$I$65</f>
        <v>0</v>
      </c>
      <c r="R7" s="221">
        <f>連携2!$I$67</f>
        <v>0</v>
      </c>
      <c r="S7" s="221">
        <f>連携2!$I$69</f>
        <v>0</v>
      </c>
      <c r="T7" s="7" t="s">
        <v>0</v>
      </c>
      <c r="U7" s="7"/>
    </row>
    <row r="8" spans="1:21" s="90" customFormat="1" ht="40.15" customHeight="1" x14ac:dyDescent="0.15">
      <c r="A8" s="246"/>
      <c r="B8" s="186" t="s">
        <v>193</v>
      </c>
      <c r="C8" s="222">
        <f>連携3!I6</f>
        <v>0</v>
      </c>
      <c r="D8" s="97"/>
      <c r="E8" s="3"/>
      <c r="F8" s="8"/>
      <c r="G8" s="5"/>
      <c r="H8" s="6"/>
      <c r="I8" s="228">
        <f>連携3!I43</f>
        <v>0</v>
      </c>
      <c r="J8" s="114">
        <f>I8*連携3!I52*0.01</f>
        <v>0</v>
      </c>
      <c r="K8" s="218">
        <f>連携3!$I$53</f>
        <v>0</v>
      </c>
      <c r="L8" s="221">
        <f>連携3!$I$55</f>
        <v>0</v>
      </c>
      <c r="M8" s="221">
        <f>連携3!$I$57</f>
        <v>0</v>
      </c>
      <c r="N8" s="221">
        <f>連携3!$I$59</f>
        <v>0</v>
      </c>
      <c r="O8" s="221">
        <f>連携3!$I$61</f>
        <v>0</v>
      </c>
      <c r="P8" s="221">
        <f>連携3!$I$63</f>
        <v>0</v>
      </c>
      <c r="Q8" s="221">
        <f>連携3!$I$65</f>
        <v>0</v>
      </c>
      <c r="R8" s="221">
        <f>連携3!$I$67</f>
        <v>0</v>
      </c>
      <c r="S8" s="221">
        <f>連携3!$I$69</f>
        <v>0</v>
      </c>
      <c r="T8" s="7" t="s">
        <v>0</v>
      </c>
      <c r="U8" s="7"/>
    </row>
    <row r="9" spans="1:21" s="90" customFormat="1" ht="40.15" customHeight="1" x14ac:dyDescent="0.15">
      <c r="A9" s="246"/>
      <c r="B9" s="186" t="s">
        <v>194</v>
      </c>
      <c r="C9" s="222">
        <f>連携4!I6</f>
        <v>0</v>
      </c>
      <c r="D9" s="97"/>
      <c r="E9" s="3"/>
      <c r="F9" s="8"/>
      <c r="G9" s="5"/>
      <c r="H9" s="6"/>
      <c r="I9" s="228">
        <f>連携4!I43</f>
        <v>0</v>
      </c>
      <c r="J9" s="114">
        <f>I9*連携4!I52*0.01</f>
        <v>0</v>
      </c>
      <c r="K9" s="218">
        <f>連携4!$I$53</f>
        <v>0</v>
      </c>
      <c r="L9" s="221">
        <f>連携4!$I$55</f>
        <v>0</v>
      </c>
      <c r="M9" s="221">
        <f>連携4!$I$57</f>
        <v>0</v>
      </c>
      <c r="N9" s="221">
        <f>連携4!$I$59</f>
        <v>0</v>
      </c>
      <c r="O9" s="221">
        <f>連携4!$I$61</f>
        <v>0</v>
      </c>
      <c r="P9" s="221">
        <f>連携4!$I$63</f>
        <v>0</v>
      </c>
      <c r="Q9" s="221">
        <f>連携4!$I$65</f>
        <v>0</v>
      </c>
      <c r="R9" s="221">
        <f>連携4!$I$67</f>
        <v>0</v>
      </c>
      <c r="S9" s="221">
        <f>連携4!$I$69</f>
        <v>0</v>
      </c>
      <c r="T9" s="7" t="s">
        <v>0</v>
      </c>
      <c r="U9" s="7"/>
    </row>
    <row r="10" spans="1:21" s="90" customFormat="1" ht="40.15" customHeight="1" x14ac:dyDescent="0.15">
      <c r="A10" s="246"/>
      <c r="B10" s="186" t="s">
        <v>195</v>
      </c>
      <c r="C10" s="222">
        <f>連携5!I6</f>
        <v>0</v>
      </c>
      <c r="D10" s="97"/>
      <c r="E10" s="3"/>
      <c r="F10" s="8"/>
      <c r="G10" s="5"/>
      <c r="H10" s="6"/>
      <c r="I10" s="228">
        <f>連携5!I43</f>
        <v>0</v>
      </c>
      <c r="J10" s="114">
        <f>I10*連携5!I52*0.01</f>
        <v>0</v>
      </c>
      <c r="K10" s="218">
        <f>連携5!$I$53</f>
        <v>0</v>
      </c>
      <c r="L10" s="221">
        <f>連携5!$I$55</f>
        <v>0</v>
      </c>
      <c r="M10" s="221">
        <f>連携5!$I$57</f>
        <v>0</v>
      </c>
      <c r="N10" s="221">
        <f>連携5!$I$59</f>
        <v>0</v>
      </c>
      <c r="O10" s="221">
        <f>連携5!$I$61</f>
        <v>0</v>
      </c>
      <c r="P10" s="221">
        <f>連携5!$I$63</f>
        <v>0</v>
      </c>
      <c r="Q10" s="221">
        <f>連携5!$I$65</f>
        <v>0</v>
      </c>
      <c r="R10" s="221">
        <f>連携5!$I$67</f>
        <v>0</v>
      </c>
      <c r="S10" s="221">
        <f>連携5!$I$69</f>
        <v>0</v>
      </c>
      <c r="T10" s="7" t="s">
        <v>0</v>
      </c>
      <c r="U10" s="7"/>
    </row>
    <row r="11" spans="1:21" s="90" customFormat="1" ht="40.15" customHeight="1" x14ac:dyDescent="0.15">
      <c r="A11" s="246"/>
      <c r="B11" s="186" t="s">
        <v>196</v>
      </c>
      <c r="C11" s="222">
        <f>連携6!I6</f>
        <v>0</v>
      </c>
      <c r="D11" s="97"/>
      <c r="E11" s="3"/>
      <c r="F11" s="8"/>
      <c r="G11" s="5"/>
      <c r="H11" s="6"/>
      <c r="I11" s="228">
        <f>連携6!I43</f>
        <v>0</v>
      </c>
      <c r="J11" s="114">
        <f>I11*連携6!I52*0.01</f>
        <v>0</v>
      </c>
      <c r="K11" s="218">
        <f>連携6!$I$53</f>
        <v>0</v>
      </c>
      <c r="L11" s="221">
        <f>連携6!$I$55</f>
        <v>0</v>
      </c>
      <c r="M11" s="221">
        <f>連携6!$I$57</f>
        <v>0</v>
      </c>
      <c r="N11" s="221">
        <f>連携6!$I$59</f>
        <v>0</v>
      </c>
      <c r="O11" s="221">
        <f>連携6!$I$61</f>
        <v>0</v>
      </c>
      <c r="P11" s="221">
        <f>連携6!$I$63</f>
        <v>0</v>
      </c>
      <c r="Q11" s="221">
        <f>連携6!$I$65</f>
        <v>0</v>
      </c>
      <c r="R11" s="221">
        <f>連携6!$I$67</f>
        <v>0</v>
      </c>
      <c r="S11" s="221">
        <f>連携6!$I$69</f>
        <v>0</v>
      </c>
      <c r="T11" s="7" t="s">
        <v>0</v>
      </c>
      <c r="U11" s="7"/>
    </row>
    <row r="12" spans="1:21" s="90" customFormat="1" ht="40.15" customHeight="1" x14ac:dyDescent="0.15">
      <c r="A12" s="246"/>
      <c r="B12" s="186" t="s">
        <v>197</v>
      </c>
      <c r="C12" s="222">
        <f>連携7!I6</f>
        <v>0</v>
      </c>
      <c r="D12" s="97"/>
      <c r="E12" s="3"/>
      <c r="F12" s="8"/>
      <c r="G12" s="5"/>
      <c r="H12" s="6"/>
      <c r="I12" s="228">
        <f>連携7!I43</f>
        <v>0</v>
      </c>
      <c r="J12" s="114">
        <f>I12*連携7!I52*0.01</f>
        <v>0</v>
      </c>
      <c r="K12" s="218">
        <f>連携7!$I$53</f>
        <v>0</v>
      </c>
      <c r="L12" s="221">
        <f>連携7!$I$55</f>
        <v>0</v>
      </c>
      <c r="M12" s="221">
        <f>連携7!$I$57</f>
        <v>0</v>
      </c>
      <c r="N12" s="221">
        <f>連携7!$I$59</f>
        <v>0</v>
      </c>
      <c r="O12" s="221">
        <f>連携7!$I$61</f>
        <v>0</v>
      </c>
      <c r="P12" s="221">
        <f>連携7!$I$63</f>
        <v>0</v>
      </c>
      <c r="Q12" s="221">
        <f>連携7!$I$65</f>
        <v>0</v>
      </c>
      <c r="R12" s="221">
        <f>連携7!$I$67</f>
        <v>0</v>
      </c>
      <c r="S12" s="221">
        <f>連携7!$I$69</f>
        <v>0</v>
      </c>
      <c r="T12" s="7" t="s">
        <v>0</v>
      </c>
      <c r="U12" s="7"/>
    </row>
    <row r="13" spans="1:21" s="90" customFormat="1" ht="40.15" customHeight="1" x14ac:dyDescent="0.15">
      <c r="A13" s="246"/>
      <c r="B13" s="186" t="s">
        <v>198</v>
      </c>
      <c r="C13" s="222">
        <f>連携8!I6</f>
        <v>0</v>
      </c>
      <c r="D13" s="97"/>
      <c r="E13" s="3"/>
      <c r="F13" s="8"/>
      <c r="G13" s="5"/>
      <c r="H13" s="6"/>
      <c r="I13" s="228">
        <f>連携8!I43</f>
        <v>0</v>
      </c>
      <c r="J13" s="114">
        <f>I13*連携8!I52*0.01</f>
        <v>0</v>
      </c>
      <c r="K13" s="218">
        <f>連携8!$I$53</f>
        <v>0</v>
      </c>
      <c r="L13" s="221">
        <f>連携8!$I$55</f>
        <v>0</v>
      </c>
      <c r="M13" s="221">
        <f>連携8!$I$57</f>
        <v>0</v>
      </c>
      <c r="N13" s="221">
        <f>連携8!$I$59</f>
        <v>0</v>
      </c>
      <c r="O13" s="221">
        <f>連携8!$I$61</f>
        <v>0</v>
      </c>
      <c r="P13" s="221">
        <f>連携8!$I$63</f>
        <v>0</v>
      </c>
      <c r="Q13" s="221">
        <f>連携8!$I$65</f>
        <v>0</v>
      </c>
      <c r="R13" s="221">
        <f>連携8!$I$67</f>
        <v>0</v>
      </c>
      <c r="S13" s="221">
        <f>連携8!$I$69</f>
        <v>0</v>
      </c>
      <c r="T13" s="7" t="s">
        <v>0</v>
      </c>
      <c r="U13" s="7"/>
    </row>
    <row r="14" spans="1:21" s="90" customFormat="1" ht="40.15" customHeight="1" x14ac:dyDescent="0.15">
      <c r="A14" s="246"/>
      <c r="B14" s="186" t="s">
        <v>199</v>
      </c>
      <c r="C14" s="222">
        <f>連携9!I6</f>
        <v>0</v>
      </c>
      <c r="D14" s="97"/>
      <c r="E14" s="3"/>
      <c r="F14" s="8"/>
      <c r="G14" s="5"/>
      <c r="H14" s="6"/>
      <c r="I14" s="228">
        <f>連携9!I43</f>
        <v>0</v>
      </c>
      <c r="J14" s="114">
        <f>I14*連携9!I52*0.01</f>
        <v>0</v>
      </c>
      <c r="K14" s="218">
        <f>連携9!$I$53</f>
        <v>0</v>
      </c>
      <c r="L14" s="221">
        <f>連携9!$I$55</f>
        <v>0</v>
      </c>
      <c r="M14" s="221">
        <f>連携9!$I$57</f>
        <v>0</v>
      </c>
      <c r="N14" s="221">
        <f>連携9!$I$59</f>
        <v>0</v>
      </c>
      <c r="O14" s="221">
        <f>連携9!$I$61</f>
        <v>0</v>
      </c>
      <c r="P14" s="221">
        <f>連携9!$I$63</f>
        <v>0</v>
      </c>
      <c r="Q14" s="221">
        <f>連携9!$I$65</f>
        <v>0</v>
      </c>
      <c r="R14" s="221">
        <f>連携9!$I$67</f>
        <v>0</v>
      </c>
      <c r="S14" s="221">
        <f>連携9!$I$69</f>
        <v>0</v>
      </c>
      <c r="T14" s="7" t="s">
        <v>0</v>
      </c>
      <c r="U14" s="7"/>
    </row>
    <row r="15" spans="1:21" s="90" customFormat="1" ht="40.15" customHeight="1" x14ac:dyDescent="0.15">
      <c r="A15" s="246"/>
      <c r="B15" s="186" t="s">
        <v>200</v>
      </c>
      <c r="C15" s="222">
        <f>連携10!I6</f>
        <v>0</v>
      </c>
      <c r="D15" s="97"/>
      <c r="E15" s="3"/>
      <c r="F15" s="8"/>
      <c r="G15" s="5"/>
      <c r="H15" s="6"/>
      <c r="I15" s="228">
        <f>連携10!I43</f>
        <v>0</v>
      </c>
      <c r="J15" s="114">
        <f>I15*連携10!I52*0.01</f>
        <v>0</v>
      </c>
      <c r="K15" s="218">
        <f>連携10!$I$53</f>
        <v>0</v>
      </c>
      <c r="L15" s="221">
        <f>連携10!$I$55</f>
        <v>0</v>
      </c>
      <c r="M15" s="221">
        <f>連携10!$I$57</f>
        <v>0</v>
      </c>
      <c r="N15" s="221">
        <f>連携10!$I$59</f>
        <v>0</v>
      </c>
      <c r="O15" s="221">
        <f>連携10!$I$61</f>
        <v>0</v>
      </c>
      <c r="P15" s="221">
        <f>連携10!$I$63</f>
        <v>0</v>
      </c>
      <c r="Q15" s="221">
        <f>連携10!$I$65</f>
        <v>0</v>
      </c>
      <c r="R15" s="221">
        <f>連携10!$I$67</f>
        <v>0</v>
      </c>
      <c r="S15" s="221">
        <f>連携10!$I$69</f>
        <v>0</v>
      </c>
      <c r="T15" s="7" t="s">
        <v>0</v>
      </c>
      <c r="U15" s="7"/>
    </row>
    <row r="16" spans="1:21" s="90" customFormat="1" ht="40.15" customHeight="1" x14ac:dyDescent="0.15">
      <c r="A16" s="246"/>
      <c r="B16" s="186" t="s">
        <v>405</v>
      </c>
      <c r="C16" s="222">
        <f>連携11!I6</f>
        <v>0</v>
      </c>
      <c r="D16" s="97"/>
      <c r="E16" s="3"/>
      <c r="F16" s="8"/>
      <c r="G16" s="5"/>
      <c r="H16" s="6"/>
      <c r="I16" s="228">
        <f>連携11!I43</f>
        <v>0</v>
      </c>
      <c r="J16" s="114">
        <f>I16*連携11!I52*0.01</f>
        <v>0</v>
      </c>
      <c r="K16" s="218">
        <f>連携11!$I$53</f>
        <v>0</v>
      </c>
      <c r="L16" s="221">
        <f>連携11!$I$55</f>
        <v>0</v>
      </c>
      <c r="M16" s="221">
        <f>連携11!$I$57</f>
        <v>0</v>
      </c>
      <c r="N16" s="221">
        <f>連携11!$I$59</f>
        <v>0</v>
      </c>
      <c r="O16" s="221">
        <f>連携11!$I$61</f>
        <v>0</v>
      </c>
      <c r="P16" s="221">
        <f>連携11!$I$63</f>
        <v>0</v>
      </c>
      <c r="Q16" s="221">
        <f>連携11!$I$65</f>
        <v>0</v>
      </c>
      <c r="R16" s="221">
        <f>連携11!$I$67</f>
        <v>0</v>
      </c>
      <c r="S16" s="221">
        <f>連携11!$I$69</f>
        <v>0</v>
      </c>
      <c r="T16" s="7" t="s">
        <v>0</v>
      </c>
      <c r="U16" s="7"/>
    </row>
    <row r="17" spans="1:21" s="90" customFormat="1" ht="40.15" customHeight="1" x14ac:dyDescent="0.15">
      <c r="A17" s="246"/>
      <c r="B17" s="186" t="s">
        <v>406</v>
      </c>
      <c r="C17" s="222">
        <f>連携12!I6</f>
        <v>0</v>
      </c>
      <c r="D17" s="97"/>
      <c r="E17" s="3"/>
      <c r="F17" s="8"/>
      <c r="G17" s="5"/>
      <c r="H17" s="6"/>
      <c r="I17" s="228">
        <f>連携12!I43</f>
        <v>0</v>
      </c>
      <c r="J17" s="114">
        <f>I17*連携12!I52*0.01</f>
        <v>0</v>
      </c>
      <c r="K17" s="218">
        <f>連携12!$I$53</f>
        <v>0</v>
      </c>
      <c r="L17" s="221">
        <f>連携12!$I$55</f>
        <v>0</v>
      </c>
      <c r="M17" s="221">
        <f>連携12!$I$57</f>
        <v>0</v>
      </c>
      <c r="N17" s="221">
        <f>連携12!$I$59</f>
        <v>0</v>
      </c>
      <c r="O17" s="221">
        <f>連携12!$I$61</f>
        <v>0</v>
      </c>
      <c r="P17" s="221">
        <f>連携12!$I$63</f>
        <v>0</v>
      </c>
      <c r="Q17" s="221">
        <f>連携12!$I$65</f>
        <v>0</v>
      </c>
      <c r="R17" s="221">
        <f>連携12!$I$67</f>
        <v>0</v>
      </c>
      <c r="S17" s="221">
        <f>連携12!$I$69</f>
        <v>0</v>
      </c>
      <c r="T17" s="7" t="s">
        <v>0</v>
      </c>
      <c r="U17" s="7"/>
    </row>
    <row r="18" spans="1:21" s="90" customFormat="1" ht="40.15" customHeight="1" x14ac:dyDescent="0.15">
      <c r="A18" s="246"/>
      <c r="B18" s="186" t="s">
        <v>407</v>
      </c>
      <c r="C18" s="222">
        <f>連携13!I6</f>
        <v>0</v>
      </c>
      <c r="D18" s="97"/>
      <c r="E18" s="3"/>
      <c r="F18" s="8"/>
      <c r="G18" s="5"/>
      <c r="H18" s="6"/>
      <c r="I18" s="228">
        <f>連携13!I43</f>
        <v>0</v>
      </c>
      <c r="J18" s="114">
        <f>I18*連携13!I52*0.01</f>
        <v>0</v>
      </c>
      <c r="K18" s="218">
        <f>連携13!$I$53</f>
        <v>0</v>
      </c>
      <c r="L18" s="221">
        <f>連携13!$I$55</f>
        <v>0</v>
      </c>
      <c r="M18" s="221">
        <f>連携13!$I$57</f>
        <v>0</v>
      </c>
      <c r="N18" s="221">
        <f>連携13!$I$59</f>
        <v>0</v>
      </c>
      <c r="O18" s="221">
        <f>連携13!$I$61</f>
        <v>0</v>
      </c>
      <c r="P18" s="221">
        <f>連携13!$I$63</f>
        <v>0</v>
      </c>
      <c r="Q18" s="221">
        <f>連携13!$I$65</f>
        <v>0</v>
      </c>
      <c r="R18" s="221">
        <f>連携13!$I$67</f>
        <v>0</v>
      </c>
      <c r="S18" s="221">
        <f>連携13!$I$69</f>
        <v>0</v>
      </c>
      <c r="T18" s="7" t="s">
        <v>0</v>
      </c>
      <c r="U18" s="7"/>
    </row>
    <row r="19" spans="1:21" s="90" customFormat="1" ht="40.15" customHeight="1" x14ac:dyDescent="0.15">
      <c r="A19" s="246"/>
      <c r="B19" s="186" t="s">
        <v>408</v>
      </c>
      <c r="C19" s="222">
        <f>連携14!I6</f>
        <v>0</v>
      </c>
      <c r="D19" s="97"/>
      <c r="E19" s="3"/>
      <c r="F19" s="8"/>
      <c r="G19" s="5"/>
      <c r="H19" s="6"/>
      <c r="I19" s="228">
        <f>連携14!I43</f>
        <v>0</v>
      </c>
      <c r="J19" s="114">
        <f>I19*連携14!I52*0.01</f>
        <v>0</v>
      </c>
      <c r="K19" s="218">
        <f>連携14!$I$53</f>
        <v>0</v>
      </c>
      <c r="L19" s="221">
        <f>連携14!$I$55</f>
        <v>0</v>
      </c>
      <c r="M19" s="221">
        <f>連携14!$I$57</f>
        <v>0</v>
      </c>
      <c r="N19" s="221">
        <f>連携14!$I$59</f>
        <v>0</v>
      </c>
      <c r="O19" s="221">
        <f>連携14!$I$61</f>
        <v>0</v>
      </c>
      <c r="P19" s="221">
        <f>連携14!$I$63</f>
        <v>0</v>
      </c>
      <c r="Q19" s="221">
        <f>連携14!$I$65</f>
        <v>0</v>
      </c>
      <c r="R19" s="221">
        <f>連携14!$I$67</f>
        <v>0</v>
      </c>
      <c r="S19" s="221">
        <f>連携14!$I$69</f>
        <v>0</v>
      </c>
      <c r="T19" s="7" t="s">
        <v>0</v>
      </c>
      <c r="U19" s="7"/>
    </row>
    <row r="20" spans="1:21" s="90" customFormat="1" ht="40.15" customHeight="1" x14ac:dyDescent="0.15">
      <c r="A20" s="246"/>
      <c r="B20" s="186" t="s">
        <v>409</v>
      </c>
      <c r="C20" s="222">
        <f>連携15!I6</f>
        <v>0</v>
      </c>
      <c r="D20" s="97"/>
      <c r="E20" s="3"/>
      <c r="F20" s="8"/>
      <c r="G20" s="5"/>
      <c r="H20" s="6"/>
      <c r="I20" s="228">
        <f>連携15!I43</f>
        <v>0</v>
      </c>
      <c r="J20" s="114">
        <f>I20*連携15!I52*0.01</f>
        <v>0</v>
      </c>
      <c r="K20" s="218">
        <f>連携15!$I$53</f>
        <v>0</v>
      </c>
      <c r="L20" s="221">
        <f>連携15!$I$55</f>
        <v>0</v>
      </c>
      <c r="M20" s="221">
        <f>連携15!$I$57</f>
        <v>0</v>
      </c>
      <c r="N20" s="221">
        <f>連携15!$I$59</f>
        <v>0</v>
      </c>
      <c r="O20" s="221">
        <f>連携15!$I$61</f>
        <v>0</v>
      </c>
      <c r="P20" s="221">
        <f>連携15!$I$63</f>
        <v>0</v>
      </c>
      <c r="Q20" s="221">
        <f>連携15!$I$65</f>
        <v>0</v>
      </c>
      <c r="R20" s="221">
        <f>連携15!$I$67</f>
        <v>0</v>
      </c>
      <c r="S20" s="221">
        <f>連携15!$I$69</f>
        <v>0</v>
      </c>
      <c r="T20" s="7" t="s">
        <v>0</v>
      </c>
      <c r="U20" s="7"/>
    </row>
    <row r="21" spans="1:21" s="90" customFormat="1" ht="40.15" customHeight="1" x14ac:dyDescent="0.15">
      <c r="A21" s="246"/>
      <c r="B21" s="186" t="s">
        <v>410</v>
      </c>
      <c r="C21" s="222">
        <f>連携16!I6</f>
        <v>0</v>
      </c>
      <c r="D21" s="97"/>
      <c r="E21" s="3"/>
      <c r="F21" s="8"/>
      <c r="G21" s="5"/>
      <c r="H21" s="6"/>
      <c r="I21" s="228">
        <f>連携16!I43</f>
        <v>0</v>
      </c>
      <c r="J21" s="114">
        <f>I21*連携16!I52*0.01</f>
        <v>0</v>
      </c>
      <c r="K21" s="218">
        <f>連携16!$I$53</f>
        <v>0</v>
      </c>
      <c r="L21" s="221">
        <f>連携16!$I$55</f>
        <v>0</v>
      </c>
      <c r="M21" s="221">
        <f>連携16!$I$57</f>
        <v>0</v>
      </c>
      <c r="N21" s="221">
        <f>連携16!$I$59</f>
        <v>0</v>
      </c>
      <c r="O21" s="221">
        <f>連携16!$I$61</f>
        <v>0</v>
      </c>
      <c r="P21" s="221">
        <f>連携16!$I$63</f>
        <v>0</v>
      </c>
      <c r="Q21" s="221">
        <f>連携16!$I$65</f>
        <v>0</v>
      </c>
      <c r="R21" s="221">
        <f>連携16!$I$67</f>
        <v>0</v>
      </c>
      <c r="S21" s="221">
        <f>連携16!$I$69</f>
        <v>0</v>
      </c>
      <c r="T21" s="7" t="s">
        <v>0</v>
      </c>
      <c r="U21" s="7"/>
    </row>
    <row r="22" spans="1:21" s="90" customFormat="1" ht="40.15" customHeight="1" x14ac:dyDescent="0.15">
      <c r="A22" s="246"/>
      <c r="B22" s="186" t="s">
        <v>411</v>
      </c>
      <c r="C22" s="222">
        <f>連携17!I6</f>
        <v>0</v>
      </c>
      <c r="D22" s="97"/>
      <c r="E22" s="3"/>
      <c r="F22" s="8"/>
      <c r="G22" s="5"/>
      <c r="H22" s="6"/>
      <c r="I22" s="228">
        <f>連携17!I43</f>
        <v>0</v>
      </c>
      <c r="J22" s="114">
        <f>I22*連携17!I52*0.01</f>
        <v>0</v>
      </c>
      <c r="K22" s="218">
        <f>連携17!$I$53</f>
        <v>0</v>
      </c>
      <c r="L22" s="221">
        <f>連携17!$I$55</f>
        <v>0</v>
      </c>
      <c r="M22" s="221">
        <f>連携17!$I$57</f>
        <v>0</v>
      </c>
      <c r="N22" s="221">
        <f>連携17!$I$59</f>
        <v>0</v>
      </c>
      <c r="O22" s="221">
        <f>連携17!$I$61</f>
        <v>0</v>
      </c>
      <c r="P22" s="221">
        <f>連携17!$I$63</f>
        <v>0</v>
      </c>
      <c r="Q22" s="221">
        <f>連携17!$I$65</f>
        <v>0</v>
      </c>
      <c r="R22" s="221">
        <f>連携17!$I$67</f>
        <v>0</v>
      </c>
      <c r="S22" s="221">
        <f>連携17!$I$69</f>
        <v>0</v>
      </c>
      <c r="T22" s="7" t="s">
        <v>0</v>
      </c>
      <c r="U22" s="7"/>
    </row>
    <row r="23" spans="1:21" s="90" customFormat="1" ht="40.15" customHeight="1" x14ac:dyDescent="0.15">
      <c r="A23" s="246"/>
      <c r="B23" s="186" t="s">
        <v>412</v>
      </c>
      <c r="C23" s="222">
        <f>連携18!I6</f>
        <v>0</v>
      </c>
      <c r="D23" s="97"/>
      <c r="E23" s="3"/>
      <c r="F23" s="8"/>
      <c r="G23" s="5"/>
      <c r="H23" s="6"/>
      <c r="I23" s="228">
        <f>連携18!I43</f>
        <v>0</v>
      </c>
      <c r="J23" s="114">
        <f>I23*連携18!I52*0.01</f>
        <v>0</v>
      </c>
      <c r="K23" s="218">
        <f>連携18!$I$53</f>
        <v>0</v>
      </c>
      <c r="L23" s="221">
        <f>連携18!$I$55</f>
        <v>0</v>
      </c>
      <c r="M23" s="221">
        <f>連携18!$I$57</f>
        <v>0</v>
      </c>
      <c r="N23" s="221">
        <f>連携18!$I$59</f>
        <v>0</v>
      </c>
      <c r="O23" s="221">
        <f>連携18!$I$61</f>
        <v>0</v>
      </c>
      <c r="P23" s="221">
        <f>連携18!$I$63</f>
        <v>0</v>
      </c>
      <c r="Q23" s="221">
        <f>連携18!$I$65</f>
        <v>0</v>
      </c>
      <c r="R23" s="221">
        <f>連携18!$I$67</f>
        <v>0</v>
      </c>
      <c r="S23" s="221">
        <f>連携18!$I$69</f>
        <v>0</v>
      </c>
      <c r="T23" s="7" t="s">
        <v>0</v>
      </c>
      <c r="U23" s="7"/>
    </row>
    <row r="24" spans="1:21" s="90" customFormat="1" ht="40.15" customHeight="1" x14ac:dyDescent="0.15">
      <c r="A24" s="246"/>
      <c r="B24" s="186" t="s">
        <v>413</v>
      </c>
      <c r="C24" s="222">
        <f>連携19!I6</f>
        <v>0</v>
      </c>
      <c r="D24" s="97"/>
      <c r="E24" s="3"/>
      <c r="F24" s="8"/>
      <c r="G24" s="5"/>
      <c r="H24" s="6"/>
      <c r="I24" s="228">
        <f>連携19!I43</f>
        <v>0</v>
      </c>
      <c r="J24" s="114">
        <f>I24*連携19!I52*0.01</f>
        <v>0</v>
      </c>
      <c r="K24" s="218">
        <f>連携19!$I$53</f>
        <v>0</v>
      </c>
      <c r="L24" s="221">
        <f>連携19!$I$55</f>
        <v>0</v>
      </c>
      <c r="M24" s="221">
        <f>連携19!$I$57</f>
        <v>0</v>
      </c>
      <c r="N24" s="221">
        <f>連携19!$I$59</f>
        <v>0</v>
      </c>
      <c r="O24" s="221">
        <f>連携19!$I$61</f>
        <v>0</v>
      </c>
      <c r="P24" s="221">
        <f>連携19!$I$63</f>
        <v>0</v>
      </c>
      <c r="Q24" s="221">
        <f>連携19!$I$65</f>
        <v>0</v>
      </c>
      <c r="R24" s="221">
        <f>連携19!$I$67</f>
        <v>0</v>
      </c>
      <c r="S24" s="221">
        <f>連携19!$I$69</f>
        <v>0</v>
      </c>
      <c r="T24" s="7" t="s">
        <v>0</v>
      </c>
      <c r="U24" s="7"/>
    </row>
    <row r="25" spans="1:21" s="90" customFormat="1" ht="40.15" customHeight="1" x14ac:dyDescent="0.15">
      <c r="A25" s="246"/>
      <c r="B25" s="186" t="s">
        <v>414</v>
      </c>
      <c r="C25" s="222">
        <f>連携20!I6</f>
        <v>0</v>
      </c>
      <c r="D25" s="97"/>
      <c r="E25" s="3"/>
      <c r="F25" s="8"/>
      <c r="G25" s="5"/>
      <c r="H25" s="6"/>
      <c r="I25" s="228">
        <f>連携20!I43</f>
        <v>0</v>
      </c>
      <c r="J25" s="114">
        <f>I25*連携20!I52*0.01</f>
        <v>0</v>
      </c>
      <c r="K25" s="218">
        <f>連携20!$I$53</f>
        <v>0</v>
      </c>
      <c r="L25" s="221">
        <f>連携20!$I$55</f>
        <v>0</v>
      </c>
      <c r="M25" s="221">
        <f>連携20!$I$57</f>
        <v>0</v>
      </c>
      <c r="N25" s="221">
        <f>連携20!$I$59</f>
        <v>0</v>
      </c>
      <c r="O25" s="221">
        <f>連携20!$I$61</f>
        <v>0</v>
      </c>
      <c r="P25" s="221">
        <f>連携20!$I$63</f>
        <v>0</v>
      </c>
      <c r="Q25" s="221">
        <f>連携20!$I$65</f>
        <v>0</v>
      </c>
      <c r="R25" s="221">
        <f>連携20!$I$67</f>
        <v>0</v>
      </c>
      <c r="S25" s="221">
        <f>連携20!$I$69</f>
        <v>0</v>
      </c>
      <c r="T25" s="7" t="s">
        <v>0</v>
      </c>
      <c r="U25" s="7"/>
    </row>
    <row r="26" spans="1:21" s="90" customFormat="1" ht="40.15" customHeight="1" x14ac:dyDescent="0.15">
      <c r="A26" s="246"/>
      <c r="B26" s="186" t="s">
        <v>415</v>
      </c>
      <c r="C26" s="222">
        <f>連携21!I6</f>
        <v>0</v>
      </c>
      <c r="D26" s="97"/>
      <c r="E26" s="3"/>
      <c r="F26" s="8"/>
      <c r="G26" s="5"/>
      <c r="H26" s="6"/>
      <c r="I26" s="228">
        <f>連携21!I43</f>
        <v>0</v>
      </c>
      <c r="J26" s="114">
        <f>I26*連携21!I52*0.01</f>
        <v>0</v>
      </c>
      <c r="K26" s="218">
        <f>連携21!$I$53</f>
        <v>0</v>
      </c>
      <c r="L26" s="221">
        <f>連携21!$I$55</f>
        <v>0</v>
      </c>
      <c r="M26" s="221">
        <f>連携21!$I$57</f>
        <v>0</v>
      </c>
      <c r="N26" s="221">
        <f>連携21!$I$59</f>
        <v>0</v>
      </c>
      <c r="O26" s="221">
        <f>連携21!$I$61</f>
        <v>0</v>
      </c>
      <c r="P26" s="221">
        <f>連携21!$I$63</f>
        <v>0</v>
      </c>
      <c r="Q26" s="221">
        <f>連携21!$I$65</f>
        <v>0</v>
      </c>
      <c r="R26" s="221">
        <f>連携21!$I$67</f>
        <v>0</v>
      </c>
      <c r="S26" s="221">
        <f>連携21!$I$69</f>
        <v>0</v>
      </c>
      <c r="T26" s="7" t="s">
        <v>0</v>
      </c>
      <c r="U26" s="7"/>
    </row>
    <row r="27" spans="1:21" s="90" customFormat="1" ht="40.15" customHeight="1" x14ac:dyDescent="0.15">
      <c r="A27" s="246"/>
      <c r="B27" s="186" t="s">
        <v>416</v>
      </c>
      <c r="C27" s="222">
        <f>連携22!I6</f>
        <v>0</v>
      </c>
      <c r="D27" s="97"/>
      <c r="E27" s="3"/>
      <c r="F27" s="8"/>
      <c r="G27" s="5"/>
      <c r="H27" s="6"/>
      <c r="I27" s="228">
        <f>連携22!I43</f>
        <v>0</v>
      </c>
      <c r="J27" s="114">
        <f>I27*連携22!I52*0.01</f>
        <v>0</v>
      </c>
      <c r="K27" s="218">
        <f>連携22!$I$53</f>
        <v>0</v>
      </c>
      <c r="L27" s="221">
        <f>連携22!$I$55</f>
        <v>0</v>
      </c>
      <c r="M27" s="221">
        <f>連携22!$I$57</f>
        <v>0</v>
      </c>
      <c r="N27" s="221">
        <f>連携22!$I$59</f>
        <v>0</v>
      </c>
      <c r="O27" s="221">
        <f>連携22!$I$61</f>
        <v>0</v>
      </c>
      <c r="P27" s="221">
        <f>連携22!$I$63</f>
        <v>0</v>
      </c>
      <c r="Q27" s="221">
        <f>連携22!$I$65</f>
        <v>0</v>
      </c>
      <c r="R27" s="221">
        <f>連携22!$I$67</f>
        <v>0</v>
      </c>
      <c r="S27" s="221">
        <f>連携22!$I$69</f>
        <v>0</v>
      </c>
      <c r="T27" s="7" t="s">
        <v>0</v>
      </c>
      <c r="U27" s="7"/>
    </row>
    <row r="28" spans="1:21" s="90" customFormat="1" ht="40.15" customHeight="1" x14ac:dyDescent="0.15">
      <c r="A28" s="246"/>
      <c r="B28" s="186" t="s">
        <v>417</v>
      </c>
      <c r="C28" s="222">
        <f>連携23!I6</f>
        <v>0</v>
      </c>
      <c r="D28" s="97"/>
      <c r="E28" s="3"/>
      <c r="F28" s="8"/>
      <c r="G28" s="5"/>
      <c r="H28" s="6"/>
      <c r="I28" s="228">
        <f>連携23!I43</f>
        <v>0</v>
      </c>
      <c r="J28" s="114">
        <f>I28*連携23!I52*0.01</f>
        <v>0</v>
      </c>
      <c r="K28" s="218">
        <f>連携23!$I$53</f>
        <v>0</v>
      </c>
      <c r="L28" s="221">
        <f>連携23!$I$55</f>
        <v>0</v>
      </c>
      <c r="M28" s="221">
        <f>連携23!$I$57</f>
        <v>0</v>
      </c>
      <c r="N28" s="221">
        <f>連携23!$I$59</f>
        <v>0</v>
      </c>
      <c r="O28" s="221">
        <f>連携23!$I$61</f>
        <v>0</v>
      </c>
      <c r="P28" s="221">
        <f>連携23!$I$63</f>
        <v>0</v>
      </c>
      <c r="Q28" s="221">
        <f>連携23!$I$65</f>
        <v>0</v>
      </c>
      <c r="R28" s="221">
        <f>連携23!$I$67</f>
        <v>0</v>
      </c>
      <c r="S28" s="221">
        <f>連携23!$I$69</f>
        <v>0</v>
      </c>
      <c r="T28" s="7" t="s">
        <v>0</v>
      </c>
      <c r="U28" s="7"/>
    </row>
    <row r="29" spans="1:21" s="90" customFormat="1" ht="40.15" customHeight="1" x14ac:dyDescent="0.15">
      <c r="A29" s="246"/>
      <c r="B29" s="186" t="s">
        <v>418</v>
      </c>
      <c r="C29" s="222">
        <f>連携24!I6</f>
        <v>0</v>
      </c>
      <c r="D29" s="97"/>
      <c r="E29" s="3"/>
      <c r="F29" s="8"/>
      <c r="G29" s="5"/>
      <c r="H29" s="6"/>
      <c r="I29" s="228">
        <f>連携24!I43</f>
        <v>0</v>
      </c>
      <c r="J29" s="114">
        <f>I29*連携24!I52*0.01</f>
        <v>0</v>
      </c>
      <c r="K29" s="218">
        <f>連携24!$I$53</f>
        <v>0</v>
      </c>
      <c r="L29" s="221">
        <f>連携24!$I$55</f>
        <v>0</v>
      </c>
      <c r="M29" s="221">
        <f>連携24!$I$57</f>
        <v>0</v>
      </c>
      <c r="N29" s="221">
        <f>連携24!$I$59</f>
        <v>0</v>
      </c>
      <c r="O29" s="221">
        <f>連携24!$I$61</f>
        <v>0</v>
      </c>
      <c r="P29" s="221">
        <f>連携24!$I$63</f>
        <v>0</v>
      </c>
      <c r="Q29" s="221">
        <f>連携24!$I$65</f>
        <v>0</v>
      </c>
      <c r="R29" s="221">
        <f>連携24!$I$67</f>
        <v>0</v>
      </c>
      <c r="S29" s="221">
        <f>連携24!$I$69</f>
        <v>0</v>
      </c>
      <c r="T29" s="7" t="s">
        <v>0</v>
      </c>
      <c r="U29" s="7"/>
    </row>
    <row r="30" spans="1:21" s="90" customFormat="1" ht="40.15" customHeight="1" x14ac:dyDescent="0.15">
      <c r="A30" s="246"/>
      <c r="B30" s="186" t="s">
        <v>419</v>
      </c>
      <c r="C30" s="222">
        <f>連携25!I6</f>
        <v>0</v>
      </c>
      <c r="D30" s="97"/>
      <c r="E30" s="3"/>
      <c r="F30" s="8"/>
      <c r="G30" s="5"/>
      <c r="H30" s="6"/>
      <c r="I30" s="228">
        <f>連携25!I43</f>
        <v>0</v>
      </c>
      <c r="J30" s="114">
        <f>I30*連携25!I52*0.01</f>
        <v>0</v>
      </c>
      <c r="K30" s="218">
        <f>連携25!$I$53</f>
        <v>0</v>
      </c>
      <c r="L30" s="221">
        <f>連携25!$I$55</f>
        <v>0</v>
      </c>
      <c r="M30" s="221">
        <f>連携25!$I$57</f>
        <v>0</v>
      </c>
      <c r="N30" s="221">
        <f>連携25!$I$59</f>
        <v>0</v>
      </c>
      <c r="O30" s="221">
        <f>連携25!$I$61</f>
        <v>0</v>
      </c>
      <c r="P30" s="221">
        <f>連携25!$I$63</f>
        <v>0</v>
      </c>
      <c r="Q30" s="221">
        <f>連携25!$I$65</f>
        <v>0</v>
      </c>
      <c r="R30" s="221">
        <f>連携25!$I$67</f>
        <v>0</v>
      </c>
      <c r="S30" s="221">
        <f>連携25!$I$69</f>
        <v>0</v>
      </c>
      <c r="T30" s="7" t="s">
        <v>0</v>
      </c>
      <c r="U30" s="7"/>
    </row>
    <row r="31" spans="1:21" s="90" customFormat="1" ht="40.15" customHeight="1" x14ac:dyDescent="0.15">
      <c r="A31" s="246"/>
      <c r="B31" s="186" t="s">
        <v>420</v>
      </c>
      <c r="C31" s="222">
        <f>連携26!I6</f>
        <v>0</v>
      </c>
      <c r="D31" s="97"/>
      <c r="E31" s="3"/>
      <c r="F31" s="8"/>
      <c r="G31" s="5"/>
      <c r="H31" s="6"/>
      <c r="I31" s="228">
        <f>連携26!I43</f>
        <v>0</v>
      </c>
      <c r="J31" s="114">
        <f>I31*連携26!I52*0.01</f>
        <v>0</v>
      </c>
      <c r="K31" s="218">
        <f>連携26!$I$53</f>
        <v>0</v>
      </c>
      <c r="L31" s="221">
        <f>連携26!$I$55</f>
        <v>0</v>
      </c>
      <c r="M31" s="221">
        <f>連携26!$I$57</f>
        <v>0</v>
      </c>
      <c r="N31" s="221">
        <f>連携26!$I$59</f>
        <v>0</v>
      </c>
      <c r="O31" s="221">
        <f>連携26!$I$61</f>
        <v>0</v>
      </c>
      <c r="P31" s="221">
        <f>連携26!$I$63</f>
        <v>0</v>
      </c>
      <c r="Q31" s="221">
        <f>連携26!$I$65</f>
        <v>0</v>
      </c>
      <c r="R31" s="221">
        <f>連携26!$I$67</f>
        <v>0</v>
      </c>
      <c r="S31" s="221">
        <f>連携26!$I$69</f>
        <v>0</v>
      </c>
      <c r="T31" s="7" t="s">
        <v>0</v>
      </c>
      <c r="U31" s="7"/>
    </row>
    <row r="32" spans="1:21" s="90" customFormat="1" ht="40.15" customHeight="1" x14ac:dyDescent="0.15">
      <c r="A32" s="246"/>
      <c r="B32" s="186" t="s">
        <v>421</v>
      </c>
      <c r="C32" s="222">
        <f>連携27!I6</f>
        <v>0</v>
      </c>
      <c r="D32" s="97"/>
      <c r="E32" s="3"/>
      <c r="F32" s="8"/>
      <c r="G32" s="5"/>
      <c r="H32" s="6"/>
      <c r="I32" s="228">
        <f>連携27!I43</f>
        <v>0</v>
      </c>
      <c r="J32" s="114">
        <f>I32*連携27!I52*0.01</f>
        <v>0</v>
      </c>
      <c r="K32" s="218">
        <f>連携27!$I$53</f>
        <v>0</v>
      </c>
      <c r="L32" s="221">
        <f>連携27!$I$55</f>
        <v>0</v>
      </c>
      <c r="M32" s="221">
        <f>連携27!$I$57</f>
        <v>0</v>
      </c>
      <c r="N32" s="221">
        <f>連携27!$I$59</f>
        <v>0</v>
      </c>
      <c r="O32" s="221">
        <f>連携27!$I$61</f>
        <v>0</v>
      </c>
      <c r="P32" s="221">
        <f>連携27!$I$63</f>
        <v>0</v>
      </c>
      <c r="Q32" s="221">
        <f>連携27!$I$65</f>
        <v>0</v>
      </c>
      <c r="R32" s="221">
        <f>連携27!$I$67</f>
        <v>0</v>
      </c>
      <c r="S32" s="221">
        <f>連携27!$I$69</f>
        <v>0</v>
      </c>
      <c r="T32" s="7" t="s">
        <v>0</v>
      </c>
      <c r="U32" s="7"/>
    </row>
    <row r="33" spans="1:21" s="90" customFormat="1" ht="40.15" customHeight="1" x14ac:dyDescent="0.15">
      <c r="A33" s="246"/>
      <c r="B33" s="186" t="s">
        <v>422</v>
      </c>
      <c r="C33" s="222">
        <f>連携28!I6</f>
        <v>0</v>
      </c>
      <c r="D33" s="97"/>
      <c r="E33" s="3"/>
      <c r="F33" s="8"/>
      <c r="G33" s="5"/>
      <c r="H33" s="6"/>
      <c r="I33" s="228">
        <f>連携28!I43</f>
        <v>0</v>
      </c>
      <c r="J33" s="114">
        <f>I33*連携28!I52*0.01</f>
        <v>0</v>
      </c>
      <c r="K33" s="218">
        <f>連携28!$I$53</f>
        <v>0</v>
      </c>
      <c r="L33" s="221">
        <f>連携28!$I$55</f>
        <v>0</v>
      </c>
      <c r="M33" s="221">
        <f>連携28!$I$57</f>
        <v>0</v>
      </c>
      <c r="N33" s="221">
        <f>連携28!$I$59</f>
        <v>0</v>
      </c>
      <c r="O33" s="221">
        <f>連携28!$I$61</f>
        <v>0</v>
      </c>
      <c r="P33" s="221">
        <f>連携28!$I$63</f>
        <v>0</v>
      </c>
      <c r="Q33" s="221">
        <f>連携28!$I$65</f>
        <v>0</v>
      </c>
      <c r="R33" s="221">
        <f>連携28!$I$67</f>
        <v>0</v>
      </c>
      <c r="S33" s="221">
        <f>連携28!$I$69</f>
        <v>0</v>
      </c>
      <c r="T33" s="7" t="s">
        <v>0</v>
      </c>
      <c r="U33" s="7"/>
    </row>
    <row r="34" spans="1:21" s="90" customFormat="1" ht="40.15" customHeight="1" x14ac:dyDescent="0.15">
      <c r="A34" s="246"/>
      <c r="B34" s="186" t="s">
        <v>423</v>
      </c>
      <c r="C34" s="222">
        <f>連携29!I6</f>
        <v>0</v>
      </c>
      <c r="D34" s="97"/>
      <c r="E34" s="3"/>
      <c r="F34" s="8"/>
      <c r="G34" s="5"/>
      <c r="H34" s="6"/>
      <c r="I34" s="228">
        <f>連携29!I43</f>
        <v>0</v>
      </c>
      <c r="J34" s="114">
        <f>I34*連携29!I52*0.01</f>
        <v>0</v>
      </c>
      <c r="K34" s="218">
        <f>連携29!$I$53</f>
        <v>0</v>
      </c>
      <c r="L34" s="221">
        <f>連携29!$I$55</f>
        <v>0</v>
      </c>
      <c r="M34" s="221">
        <f>連携29!$I$57</f>
        <v>0</v>
      </c>
      <c r="N34" s="221">
        <f>連携29!$I$59</f>
        <v>0</v>
      </c>
      <c r="O34" s="221">
        <f>連携29!$I$61</f>
        <v>0</v>
      </c>
      <c r="P34" s="221">
        <f>連携29!$I$63</f>
        <v>0</v>
      </c>
      <c r="Q34" s="221">
        <f>連携29!$I$65</f>
        <v>0</v>
      </c>
      <c r="R34" s="221">
        <f>連携29!$I$67</f>
        <v>0</v>
      </c>
      <c r="S34" s="221">
        <f>連携29!$I$69</f>
        <v>0</v>
      </c>
      <c r="T34" s="7" t="s">
        <v>0</v>
      </c>
      <c r="U34" s="7"/>
    </row>
    <row r="35" spans="1:21" s="90" customFormat="1" ht="40.15" customHeight="1" x14ac:dyDescent="0.15">
      <c r="A35" s="246"/>
      <c r="B35" s="186" t="s">
        <v>424</v>
      </c>
      <c r="C35" s="222">
        <f>連携30!I6</f>
        <v>0</v>
      </c>
      <c r="D35" s="97"/>
      <c r="E35" s="3"/>
      <c r="F35" s="8"/>
      <c r="G35" s="5"/>
      <c r="H35" s="6"/>
      <c r="I35" s="228">
        <f>連携30!I43</f>
        <v>0</v>
      </c>
      <c r="J35" s="114">
        <f>I35*連携30!I52*0.01</f>
        <v>0</v>
      </c>
      <c r="K35" s="218">
        <f>連携30!$I$53</f>
        <v>0</v>
      </c>
      <c r="L35" s="221">
        <f>連携30!$I$55</f>
        <v>0</v>
      </c>
      <c r="M35" s="221">
        <f>連携30!$I$57</f>
        <v>0</v>
      </c>
      <c r="N35" s="221">
        <f>連携30!$I$59</f>
        <v>0</v>
      </c>
      <c r="O35" s="221">
        <f>連携30!$I$61</f>
        <v>0</v>
      </c>
      <c r="P35" s="221">
        <f>連携30!$I$63</f>
        <v>0</v>
      </c>
      <c r="Q35" s="221">
        <f>連携30!$I$65</f>
        <v>0</v>
      </c>
      <c r="R35" s="221">
        <f>連携30!$I$67</f>
        <v>0</v>
      </c>
      <c r="S35" s="221">
        <f>連携30!$I$69</f>
        <v>0</v>
      </c>
      <c r="T35" s="7" t="s">
        <v>0</v>
      </c>
      <c r="U35" s="7"/>
    </row>
    <row r="36" spans="1:21" s="90" customFormat="1" ht="40.15" customHeight="1" x14ac:dyDescent="0.15">
      <c r="A36" s="246"/>
      <c r="B36" s="186" t="s">
        <v>438</v>
      </c>
      <c r="C36" s="222">
        <f>連携31!I6</f>
        <v>0</v>
      </c>
      <c r="D36" s="97"/>
      <c r="E36" s="3"/>
      <c r="F36" s="8"/>
      <c r="G36" s="5"/>
      <c r="H36" s="6"/>
      <c r="I36" s="228">
        <f>連携31!I43</f>
        <v>0</v>
      </c>
      <c r="J36" s="114">
        <f>I36*連携31!I52*0.01</f>
        <v>0</v>
      </c>
      <c r="K36" s="218">
        <f>連携31!$I$53</f>
        <v>0</v>
      </c>
      <c r="L36" s="221">
        <f>連携31!$I$55</f>
        <v>0</v>
      </c>
      <c r="M36" s="221">
        <f>連携31!$I$57</f>
        <v>0</v>
      </c>
      <c r="N36" s="221">
        <f>連携31!$I$59</f>
        <v>0</v>
      </c>
      <c r="O36" s="221">
        <f>連携31!$I$61</f>
        <v>0</v>
      </c>
      <c r="P36" s="221">
        <f>連携31!$I$63</f>
        <v>0</v>
      </c>
      <c r="Q36" s="221">
        <f>連携31!$I$65</f>
        <v>0</v>
      </c>
      <c r="R36" s="221">
        <f>連携31!$I$67</f>
        <v>0</v>
      </c>
      <c r="S36" s="221">
        <f>連携31!$I$69</f>
        <v>0</v>
      </c>
      <c r="T36" s="7" t="s">
        <v>0</v>
      </c>
      <c r="U36" s="7"/>
    </row>
    <row r="37" spans="1:21" s="90" customFormat="1" ht="40.15" customHeight="1" x14ac:dyDescent="0.15">
      <c r="A37" s="246"/>
      <c r="B37" s="186" t="s">
        <v>439</v>
      </c>
      <c r="C37" s="222">
        <f>連携32!I6</f>
        <v>0</v>
      </c>
      <c r="D37" s="97"/>
      <c r="E37" s="3"/>
      <c r="F37" s="8"/>
      <c r="G37" s="5"/>
      <c r="H37" s="6"/>
      <c r="I37" s="228">
        <f>連携32!I43</f>
        <v>0</v>
      </c>
      <c r="J37" s="114">
        <f>I37*連携32!I52*0.01</f>
        <v>0</v>
      </c>
      <c r="K37" s="218">
        <f>連携32!$I$53</f>
        <v>0</v>
      </c>
      <c r="L37" s="221">
        <f>連携32!$I$55</f>
        <v>0</v>
      </c>
      <c r="M37" s="221">
        <f>連携32!$I$57</f>
        <v>0</v>
      </c>
      <c r="N37" s="221">
        <f>連携32!$I$59</f>
        <v>0</v>
      </c>
      <c r="O37" s="221">
        <f>連携32!$I$61</f>
        <v>0</v>
      </c>
      <c r="P37" s="221">
        <f>連携32!$I$63</f>
        <v>0</v>
      </c>
      <c r="Q37" s="221">
        <f>連携32!$I$65</f>
        <v>0</v>
      </c>
      <c r="R37" s="221">
        <f>連携32!$I$67</f>
        <v>0</v>
      </c>
      <c r="S37" s="221">
        <f>連携32!$I$69</f>
        <v>0</v>
      </c>
      <c r="T37" s="7" t="s">
        <v>0</v>
      </c>
      <c r="U37" s="7"/>
    </row>
    <row r="38" spans="1:21" s="90" customFormat="1" ht="40.15" customHeight="1" x14ac:dyDescent="0.15">
      <c r="A38" s="246"/>
      <c r="B38" s="186" t="s">
        <v>440</v>
      </c>
      <c r="C38" s="222">
        <f>連携33!I6</f>
        <v>0</v>
      </c>
      <c r="D38" s="97"/>
      <c r="E38" s="3"/>
      <c r="F38" s="8"/>
      <c r="G38" s="5"/>
      <c r="H38" s="6"/>
      <c r="I38" s="228">
        <f>連携33!I43</f>
        <v>0</v>
      </c>
      <c r="J38" s="114">
        <f>I38*連携33!I52*0.01</f>
        <v>0</v>
      </c>
      <c r="K38" s="218">
        <f>連携33!$I$53</f>
        <v>0</v>
      </c>
      <c r="L38" s="221">
        <f>連携33!$I$55</f>
        <v>0</v>
      </c>
      <c r="M38" s="221">
        <f>連携33!$I$57</f>
        <v>0</v>
      </c>
      <c r="N38" s="221">
        <f>連携33!$I$59</f>
        <v>0</v>
      </c>
      <c r="O38" s="221">
        <f>連携33!$I$61</f>
        <v>0</v>
      </c>
      <c r="P38" s="221">
        <f>連携33!$I$63</f>
        <v>0</v>
      </c>
      <c r="Q38" s="221">
        <f>連携33!$I$65</f>
        <v>0</v>
      </c>
      <c r="R38" s="221">
        <f>連携33!$I$67</f>
        <v>0</v>
      </c>
      <c r="S38" s="221">
        <f>連携33!$I$69</f>
        <v>0</v>
      </c>
      <c r="T38" s="7" t="s">
        <v>0</v>
      </c>
      <c r="U38" s="7"/>
    </row>
    <row r="39" spans="1:21" s="90" customFormat="1" ht="40.15" customHeight="1" x14ac:dyDescent="0.15">
      <c r="A39" s="246"/>
      <c r="B39" s="186" t="s">
        <v>441</v>
      </c>
      <c r="C39" s="222">
        <f>連携34!I6</f>
        <v>0</v>
      </c>
      <c r="D39" s="97"/>
      <c r="E39" s="3"/>
      <c r="F39" s="8"/>
      <c r="G39" s="5"/>
      <c r="H39" s="6"/>
      <c r="I39" s="228">
        <f>連携34!I43</f>
        <v>0</v>
      </c>
      <c r="J39" s="114">
        <f>I39*連携34!I52*0.01</f>
        <v>0</v>
      </c>
      <c r="K39" s="218">
        <f>連携34!$I$53</f>
        <v>0</v>
      </c>
      <c r="L39" s="221">
        <f>連携34!$I$55</f>
        <v>0</v>
      </c>
      <c r="M39" s="221">
        <f>連携34!$I$57</f>
        <v>0</v>
      </c>
      <c r="N39" s="221">
        <f>連携34!$I$59</f>
        <v>0</v>
      </c>
      <c r="O39" s="221">
        <f>連携34!$I$61</f>
        <v>0</v>
      </c>
      <c r="P39" s="221">
        <f>連携34!$I$63</f>
        <v>0</v>
      </c>
      <c r="Q39" s="221">
        <f>連携34!$I$65</f>
        <v>0</v>
      </c>
      <c r="R39" s="221">
        <f>連携34!$I$67</f>
        <v>0</v>
      </c>
      <c r="S39" s="221">
        <f>連携34!$I$69</f>
        <v>0</v>
      </c>
      <c r="T39" s="7" t="s">
        <v>0</v>
      </c>
      <c r="U39" s="7"/>
    </row>
    <row r="40" spans="1:21" s="90" customFormat="1" ht="40.15" customHeight="1" x14ac:dyDescent="0.15">
      <c r="A40" s="246"/>
      <c r="B40" s="186" t="s">
        <v>442</v>
      </c>
      <c r="C40" s="222">
        <f>連携35!I6</f>
        <v>0</v>
      </c>
      <c r="D40" s="97"/>
      <c r="E40" s="3"/>
      <c r="F40" s="8"/>
      <c r="G40" s="5"/>
      <c r="H40" s="6"/>
      <c r="I40" s="228">
        <f>連携35!I43</f>
        <v>0</v>
      </c>
      <c r="J40" s="114">
        <f>I40*連携35!I52*0.01</f>
        <v>0</v>
      </c>
      <c r="K40" s="218">
        <f>連携35!$I$53</f>
        <v>0</v>
      </c>
      <c r="L40" s="221">
        <f>連携35!$I$55</f>
        <v>0</v>
      </c>
      <c r="M40" s="221">
        <f>連携35!$I$57</f>
        <v>0</v>
      </c>
      <c r="N40" s="221">
        <f>連携35!$I$59</f>
        <v>0</v>
      </c>
      <c r="O40" s="221">
        <f>連携35!$I$61</f>
        <v>0</v>
      </c>
      <c r="P40" s="221">
        <f>連携35!$I$63</f>
        <v>0</v>
      </c>
      <c r="Q40" s="221">
        <f>連携35!$I$65</f>
        <v>0</v>
      </c>
      <c r="R40" s="221">
        <f>連携35!$I$67</f>
        <v>0</v>
      </c>
      <c r="S40" s="221">
        <f>連携35!$I$69</f>
        <v>0</v>
      </c>
      <c r="T40" s="7" t="s">
        <v>0</v>
      </c>
      <c r="U40" s="7"/>
    </row>
    <row r="41" spans="1:21" s="90" customFormat="1" ht="40.15" customHeight="1" x14ac:dyDescent="0.15">
      <c r="A41" s="246"/>
      <c r="B41" s="186" t="s">
        <v>443</v>
      </c>
      <c r="C41" s="222">
        <f>連携36!I6</f>
        <v>0</v>
      </c>
      <c r="D41" s="97"/>
      <c r="E41" s="3"/>
      <c r="F41" s="8"/>
      <c r="G41" s="5"/>
      <c r="H41" s="6"/>
      <c r="I41" s="228">
        <f>連携36!I43</f>
        <v>0</v>
      </c>
      <c r="J41" s="114">
        <f>I41*連携36!I52*0.01</f>
        <v>0</v>
      </c>
      <c r="K41" s="218">
        <f>連携36!$I$53</f>
        <v>0</v>
      </c>
      <c r="L41" s="221">
        <f>連携36!$I$55</f>
        <v>0</v>
      </c>
      <c r="M41" s="221">
        <f>連携36!$I$57</f>
        <v>0</v>
      </c>
      <c r="N41" s="221">
        <f>連携36!$I$59</f>
        <v>0</v>
      </c>
      <c r="O41" s="221">
        <f>連携36!$I$61</f>
        <v>0</v>
      </c>
      <c r="P41" s="221">
        <f>連携36!$I$63</f>
        <v>0</v>
      </c>
      <c r="Q41" s="221">
        <f>連携36!$I$65</f>
        <v>0</v>
      </c>
      <c r="R41" s="221">
        <f>連携36!$I$67</f>
        <v>0</v>
      </c>
      <c r="S41" s="221">
        <f>連携36!$I$69</f>
        <v>0</v>
      </c>
      <c r="T41" s="7" t="s">
        <v>0</v>
      </c>
      <c r="U41" s="7"/>
    </row>
    <row r="42" spans="1:21" s="90" customFormat="1" ht="40.15" customHeight="1" x14ac:dyDescent="0.15">
      <c r="A42" s="246"/>
      <c r="B42" s="186" t="s">
        <v>444</v>
      </c>
      <c r="C42" s="222">
        <f>連携37!I6</f>
        <v>0</v>
      </c>
      <c r="D42" s="97"/>
      <c r="E42" s="3"/>
      <c r="F42" s="8"/>
      <c r="G42" s="5"/>
      <c r="H42" s="6"/>
      <c r="I42" s="228">
        <f>連携37!I43</f>
        <v>0</v>
      </c>
      <c r="J42" s="114">
        <f>I42*連携37!I52*0.01</f>
        <v>0</v>
      </c>
      <c r="K42" s="218">
        <f>連携37!$I$53</f>
        <v>0</v>
      </c>
      <c r="L42" s="221">
        <f>連携37!$I$55</f>
        <v>0</v>
      </c>
      <c r="M42" s="221">
        <f>連携37!$I$57</f>
        <v>0</v>
      </c>
      <c r="N42" s="221">
        <f>連携37!$I$59</f>
        <v>0</v>
      </c>
      <c r="O42" s="221">
        <f>連携37!$I$61</f>
        <v>0</v>
      </c>
      <c r="P42" s="221">
        <f>連携37!$I$63</f>
        <v>0</v>
      </c>
      <c r="Q42" s="221">
        <f>連携37!$I$65</f>
        <v>0</v>
      </c>
      <c r="R42" s="221">
        <f>連携37!$I$67</f>
        <v>0</v>
      </c>
      <c r="S42" s="221">
        <f>連携37!$I$69</f>
        <v>0</v>
      </c>
      <c r="T42" s="7" t="s">
        <v>0</v>
      </c>
      <c r="U42" s="7"/>
    </row>
    <row r="43" spans="1:21" s="90" customFormat="1" ht="40.15" customHeight="1" x14ac:dyDescent="0.15">
      <c r="A43" s="246"/>
      <c r="B43" s="186" t="s">
        <v>445</v>
      </c>
      <c r="C43" s="222">
        <f>連携38!I6</f>
        <v>0</v>
      </c>
      <c r="D43" s="97"/>
      <c r="E43" s="3"/>
      <c r="F43" s="8"/>
      <c r="G43" s="5"/>
      <c r="H43" s="6"/>
      <c r="I43" s="228">
        <f>連携38!I43</f>
        <v>0</v>
      </c>
      <c r="J43" s="114">
        <f>I43*連携38!I52*0.01</f>
        <v>0</v>
      </c>
      <c r="K43" s="218">
        <f>連携38!$I$53</f>
        <v>0</v>
      </c>
      <c r="L43" s="221">
        <f>連携38!$I$55</f>
        <v>0</v>
      </c>
      <c r="M43" s="221">
        <f>連携38!$I$57</f>
        <v>0</v>
      </c>
      <c r="N43" s="221">
        <f>連携38!$I$59</f>
        <v>0</v>
      </c>
      <c r="O43" s="221">
        <f>連携38!$I$61</f>
        <v>0</v>
      </c>
      <c r="P43" s="221">
        <f>連携38!$I$63</f>
        <v>0</v>
      </c>
      <c r="Q43" s="221">
        <f>連携38!$I$65</f>
        <v>0</v>
      </c>
      <c r="R43" s="221">
        <f>連携38!$I$67</f>
        <v>0</v>
      </c>
      <c r="S43" s="221">
        <f>連携38!$I$69</f>
        <v>0</v>
      </c>
      <c r="T43" s="7" t="s">
        <v>0</v>
      </c>
      <c r="U43" s="7"/>
    </row>
    <row r="44" spans="1:21" s="90" customFormat="1" ht="40.15" customHeight="1" x14ac:dyDescent="0.15">
      <c r="A44" s="246"/>
      <c r="B44" s="186" t="s">
        <v>446</v>
      </c>
      <c r="C44" s="222">
        <f>連携39!I6</f>
        <v>0</v>
      </c>
      <c r="D44" s="97"/>
      <c r="E44" s="3"/>
      <c r="F44" s="8"/>
      <c r="G44" s="5"/>
      <c r="H44" s="6"/>
      <c r="I44" s="228">
        <f>連携39!I43</f>
        <v>0</v>
      </c>
      <c r="J44" s="114">
        <f>I44*連携39!I52*0.01</f>
        <v>0</v>
      </c>
      <c r="K44" s="218">
        <f>連携39!$I$53</f>
        <v>0</v>
      </c>
      <c r="L44" s="221">
        <f>連携39!$I$55</f>
        <v>0</v>
      </c>
      <c r="M44" s="221">
        <f>連携39!$I$57</f>
        <v>0</v>
      </c>
      <c r="N44" s="221">
        <f>連携39!$I$59</f>
        <v>0</v>
      </c>
      <c r="O44" s="221">
        <f>連携39!$I$61</f>
        <v>0</v>
      </c>
      <c r="P44" s="221">
        <f>連携39!$I$63</f>
        <v>0</v>
      </c>
      <c r="Q44" s="221">
        <f>連携39!$I$65</f>
        <v>0</v>
      </c>
      <c r="R44" s="221">
        <f>連携39!$I$67</f>
        <v>0</v>
      </c>
      <c r="S44" s="221">
        <f>連携39!$I$69</f>
        <v>0</v>
      </c>
      <c r="T44" s="7" t="s">
        <v>0</v>
      </c>
      <c r="U44" s="7"/>
    </row>
    <row r="45" spans="1:21" s="90" customFormat="1" ht="40.15" customHeight="1" thickBot="1" x14ac:dyDescent="0.2">
      <c r="A45" s="247"/>
      <c r="B45" s="186" t="s">
        <v>447</v>
      </c>
      <c r="C45" s="222">
        <f>連携40!I6</f>
        <v>0</v>
      </c>
      <c r="D45" s="97"/>
      <c r="E45" s="3"/>
      <c r="F45" s="8"/>
      <c r="G45" s="5"/>
      <c r="H45" s="6"/>
      <c r="I45" s="228">
        <f>連携40!I43</f>
        <v>0</v>
      </c>
      <c r="J45" s="114">
        <f>I45*連携40!I52*0.01</f>
        <v>0</v>
      </c>
      <c r="K45" s="218">
        <f>連携40!$I$53</f>
        <v>0</v>
      </c>
      <c r="L45" s="221">
        <f>連携40!$I$55</f>
        <v>0</v>
      </c>
      <c r="M45" s="221">
        <f>連携40!$I$57</f>
        <v>0</v>
      </c>
      <c r="N45" s="221">
        <f>連携40!$I$59</f>
        <v>0</v>
      </c>
      <c r="O45" s="221">
        <f>連携40!$I$61</f>
        <v>0</v>
      </c>
      <c r="P45" s="221">
        <f>連携40!$I$63</f>
        <v>0</v>
      </c>
      <c r="Q45" s="221">
        <f>連携40!$I$65</f>
        <v>0</v>
      </c>
      <c r="R45" s="221">
        <f>連携40!$I$67</f>
        <v>0</v>
      </c>
      <c r="S45" s="221">
        <f>連携40!$I$69</f>
        <v>0</v>
      </c>
      <c r="T45" s="7" t="s">
        <v>0</v>
      </c>
      <c r="U45" s="7"/>
    </row>
    <row r="46" spans="1:21" s="108" customFormat="1" ht="27" customHeight="1" thickTop="1" x14ac:dyDescent="0.15">
      <c r="A46" s="99" t="s">
        <v>74</v>
      </c>
      <c r="B46" s="100"/>
      <c r="C46" s="101"/>
      <c r="D46" s="105"/>
      <c r="E46" s="106"/>
      <c r="F46" s="102"/>
      <c r="G46" s="103"/>
      <c r="H46" s="104"/>
      <c r="I46" s="107"/>
      <c r="J46" s="115">
        <f>SUM(J5:J45)</f>
        <v>0</v>
      </c>
      <c r="K46" s="158"/>
      <c r="L46" s="159"/>
      <c r="M46" s="159"/>
      <c r="N46" s="159"/>
      <c r="O46" s="159"/>
      <c r="P46" s="159"/>
      <c r="Q46" s="159"/>
      <c r="R46" s="159"/>
      <c r="S46" s="159"/>
      <c r="T46" s="100"/>
      <c r="U46" s="100"/>
    </row>
    <row r="49" spans="10:10" ht="27" customHeight="1" x14ac:dyDescent="0.15">
      <c r="J49" s="197"/>
    </row>
  </sheetData>
  <sheetProtection algorithmName="SHA-512" hashValue="tPLqjkOPNCvO6vrWil98DtGKNUvTUWO/nIM81qIrHeJo9bCOLC3+wNa27RV05R+8aCHpTk+o5UMUkp5TMQGuWw==" saltValue="dEgdJOygU8kkThZvcIUq5A==" spinCount="100000" sheet="1" scenarios="1" formatCells="0" formatColumns="0" formatRows="0"/>
  <mergeCells count="10">
    <mergeCell ref="A6:A45"/>
    <mergeCell ref="I3:J3"/>
    <mergeCell ref="K3:S3"/>
    <mergeCell ref="T3:T4"/>
    <mergeCell ref="U3:U4"/>
    <mergeCell ref="A3:A4"/>
    <mergeCell ref="B3:B4"/>
    <mergeCell ref="C3:C4"/>
    <mergeCell ref="D3:E3"/>
    <mergeCell ref="F3:H3"/>
  </mergeCells>
  <phoneticPr fontId="6"/>
  <dataValidations count="3">
    <dataValidation imeMode="disabled" allowBlank="1" showInputMessage="1" showErrorMessage="1" sqref="I5:I46" xr:uid="{00000000-0002-0000-0100-000000000000}"/>
    <dataValidation type="list" allowBlank="1" showInputMessage="1" showErrorMessage="1" sqref="U6:U45" xr:uid="{00000000-0002-0000-0100-000001000000}">
      <formula1>"選択してください,該当する,該当しない"</formula1>
    </dataValidation>
    <dataValidation type="list" allowBlank="1" showInputMessage="1" showErrorMessage="1" sqref="D5:D45" xr:uid="{00000000-0002-0000-0100-000002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s>
  <pageMargins left="0.70866141732283472" right="0.70866141732283472" top="0.74803149606299213" bottom="0.74803149606299213" header="0.31496062992125984" footer="0.31496062992125984"/>
  <pageSetup paperSize="9" scale="33" fitToHeight="0" orientation="landscape" cellComments="asDisplayed" r:id="rId1"/>
  <headerFooter>
    <oddHeader>&amp;L&amp;F&amp;R&amp;A</oddHeader>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300-000000000000}">
      <formula1>"0,10,15,20,25,30,35,40,45,50,55,60,65,70,75,80,85,90"</formula1>
    </dataValidation>
    <dataValidation type="list" allowBlank="1" showInputMessage="1" showErrorMessage="1" sqref="I28" xr:uid="{00000000-0002-0000-1300-000001000000}">
      <formula1>"選択してください,基幹施設,連携施設"</formula1>
    </dataValidation>
    <dataValidation type="list" allowBlank="1" showInputMessage="1" showErrorMessage="1" sqref="D77:E110 D116:E132 D185:E185" xr:uid="{00000000-0002-0000-1300-000002000000}">
      <formula1>"選択,A,B,C,D"</formula1>
    </dataValidation>
    <dataValidation type="custom" allowBlank="1" showInputMessage="1" showErrorMessage="1" sqref="I71:I72" xr:uid="{00000000-0002-0000-1300-000003000000}">
      <formula1>100</formula1>
    </dataValidation>
    <dataValidation type="list" allowBlank="1" showInputMessage="1" showErrorMessage="1" sqref="I52" xr:uid="{00000000-0002-0000-1300-000004000000}">
      <formula1>"0,10,15,20,25,30,35,40,45,50,55,60,65,70,75,80,85,90,100"</formula1>
    </dataValidation>
    <dataValidation imeMode="fullKatakana" allowBlank="1" showInputMessage="1" showErrorMessage="1" sqref="I17:I18 I23:I24" xr:uid="{00000000-0002-0000-1300-000005000000}"/>
    <dataValidation imeMode="disabled" allowBlank="1" showInputMessage="1" showErrorMessage="1" sqref="I19 D189:F190 I39:I45 I25:I27 D207:D211 D193:D198 D200 D202 D204 D139:F181" xr:uid="{00000000-0002-0000-1300-000006000000}"/>
    <dataValidation type="list" allowBlank="1" showInputMessage="1" showErrorMessage="1" sqref="D212:D215 I30:I37" xr:uid="{00000000-0002-0000-1300-000007000000}">
      <formula1>"選択してください,有,無"</formula1>
    </dataValidation>
    <dataValidation type="list" allowBlank="1" showInputMessage="1" showErrorMessage="1" sqref="I8" xr:uid="{00000000-0002-0000-13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3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400-000000000000}">
      <formula1>"選択してください,基幹（拠点）教育施設,関連教育施設,いずれでもない"</formula1>
    </dataValidation>
    <dataValidation type="list" allowBlank="1" showInputMessage="1" showErrorMessage="1" sqref="I8" xr:uid="{00000000-0002-0000-14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400-000002000000}">
      <formula1>"選択してください,有,無"</formula1>
    </dataValidation>
    <dataValidation imeMode="disabled" allowBlank="1" showInputMessage="1" showErrorMessage="1" sqref="I19 D189:F190 I39:I45 I25:I27 D207:D211 D193:D198 D200 D202 D204 D139:F181" xr:uid="{00000000-0002-0000-1400-000003000000}"/>
    <dataValidation imeMode="fullKatakana" allowBlank="1" showInputMessage="1" showErrorMessage="1" sqref="I17:I18 I23:I24" xr:uid="{00000000-0002-0000-1400-000004000000}"/>
    <dataValidation type="list" allowBlank="1" showInputMessage="1" showErrorMessage="1" sqref="I52" xr:uid="{00000000-0002-0000-1400-000005000000}">
      <formula1>"0,10,15,20,25,30,35,40,45,50,55,60,65,70,75,80,85,90,100"</formula1>
    </dataValidation>
    <dataValidation type="custom" allowBlank="1" showInputMessage="1" showErrorMessage="1" sqref="I71:I72" xr:uid="{00000000-0002-0000-1400-000006000000}">
      <formula1>100</formula1>
    </dataValidation>
    <dataValidation type="list" allowBlank="1" showInputMessage="1" showErrorMessage="1" sqref="D77:E110 D116:E132 D185:E185" xr:uid="{00000000-0002-0000-1400-000007000000}">
      <formula1>"選択,A,B,C,D"</formula1>
    </dataValidation>
    <dataValidation type="list" allowBlank="1" showInputMessage="1" showErrorMessage="1" sqref="I28" xr:uid="{00000000-0002-0000-1400-000008000000}">
      <formula1>"選択してください,基幹施設,連携施設"</formula1>
    </dataValidation>
    <dataValidation type="list" allowBlank="1" showInputMessage="1" showErrorMessage="1" sqref="I54 I56 I58 I60 I62 I64 I66 I68 I70" xr:uid="{00000000-0002-0000-14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500-000000000000}">
      <formula1>"0,10,15,20,25,30,35,40,45,50,55,60,65,70,75,80,85,90"</formula1>
    </dataValidation>
    <dataValidation type="list" allowBlank="1" showInputMessage="1" showErrorMessage="1" sqref="I28" xr:uid="{00000000-0002-0000-1500-000001000000}">
      <formula1>"選択してください,基幹施設,連携施設"</formula1>
    </dataValidation>
    <dataValidation type="list" allowBlank="1" showInputMessage="1" showErrorMessage="1" sqref="D77:E110 D116:E132 D185:E185" xr:uid="{00000000-0002-0000-1500-000002000000}">
      <formula1>"選択,A,B,C,D"</formula1>
    </dataValidation>
    <dataValidation type="custom" allowBlank="1" showInputMessage="1" showErrorMessage="1" sqref="I71:I72" xr:uid="{00000000-0002-0000-1500-000003000000}">
      <formula1>100</formula1>
    </dataValidation>
    <dataValidation type="list" allowBlank="1" showInputMessage="1" showErrorMessage="1" sqref="I52" xr:uid="{00000000-0002-0000-1500-000004000000}">
      <formula1>"0,10,15,20,25,30,35,40,45,50,55,60,65,70,75,80,85,90,100"</formula1>
    </dataValidation>
    <dataValidation imeMode="fullKatakana" allowBlank="1" showInputMessage="1" showErrorMessage="1" sqref="I17:I18 I23:I24" xr:uid="{00000000-0002-0000-1500-000005000000}"/>
    <dataValidation imeMode="disabled" allowBlank="1" showInputMessage="1" showErrorMessage="1" sqref="I19 D189:F190 I39:I45 I25:I27 D207:D211 D193:D198 D200 D202 D204 D139:F181" xr:uid="{00000000-0002-0000-1500-000006000000}"/>
    <dataValidation type="list" allowBlank="1" showInputMessage="1" showErrorMessage="1" sqref="D212:D215 I30:I37" xr:uid="{00000000-0002-0000-1500-000007000000}">
      <formula1>"選択してください,有,無"</formula1>
    </dataValidation>
    <dataValidation type="list" allowBlank="1" showInputMessage="1" showErrorMessage="1" sqref="I8" xr:uid="{00000000-0002-0000-15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5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600-000000000000}">
      <formula1>"選択してください,基幹（拠点）教育施設,関連教育施設,いずれでもない"</formula1>
    </dataValidation>
    <dataValidation type="list" allowBlank="1" showInputMessage="1" showErrorMessage="1" sqref="I8" xr:uid="{00000000-0002-0000-16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600-000002000000}">
      <formula1>"選択してください,有,無"</formula1>
    </dataValidation>
    <dataValidation imeMode="disabled" allowBlank="1" showInputMessage="1" showErrorMessage="1" sqref="I19 D189:F190 I39:I45 I25:I27 D207:D211 D193:D198 D200 D202 D204 D139:F181" xr:uid="{00000000-0002-0000-1600-000003000000}"/>
    <dataValidation imeMode="fullKatakana" allowBlank="1" showInputMessage="1" showErrorMessage="1" sqref="I17:I18 I23:I24" xr:uid="{00000000-0002-0000-1600-000004000000}"/>
    <dataValidation type="list" allowBlank="1" showInputMessage="1" showErrorMessage="1" sqref="I52" xr:uid="{00000000-0002-0000-1600-000005000000}">
      <formula1>"0,10,15,20,25,30,35,40,45,50,55,60,65,70,75,80,85,90,100"</formula1>
    </dataValidation>
    <dataValidation type="custom" allowBlank="1" showInputMessage="1" showErrorMessage="1" sqref="I71:I72" xr:uid="{00000000-0002-0000-1600-000006000000}">
      <formula1>100</formula1>
    </dataValidation>
    <dataValidation type="list" allowBlank="1" showInputMessage="1" showErrorMessage="1" sqref="D77:E110 D116:E132 D185:E185" xr:uid="{00000000-0002-0000-1600-000007000000}">
      <formula1>"選択,A,B,C,D"</formula1>
    </dataValidation>
    <dataValidation type="list" allowBlank="1" showInputMessage="1" showErrorMessage="1" sqref="I28" xr:uid="{00000000-0002-0000-1600-000008000000}">
      <formula1>"選択してください,基幹施設,連携施設"</formula1>
    </dataValidation>
    <dataValidation type="list" allowBlank="1" showInputMessage="1" showErrorMessage="1" sqref="I54 I56 I58 I60 I62 I64 I66 I68 I70" xr:uid="{00000000-0002-0000-16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700-000000000000}">
      <formula1>"0,10,15,20,25,30,35,40,45,50,55,60,65,70,75,80,85,90"</formula1>
    </dataValidation>
    <dataValidation type="list" allowBlank="1" showInputMessage="1" showErrorMessage="1" sqref="I28" xr:uid="{00000000-0002-0000-1700-000001000000}">
      <formula1>"選択してください,基幹施設,連携施設"</formula1>
    </dataValidation>
    <dataValidation type="list" allowBlank="1" showInputMessage="1" showErrorMessage="1" sqref="D77:E110 D116:E132 D185:E185" xr:uid="{00000000-0002-0000-1700-000002000000}">
      <formula1>"選択,A,B,C,D"</formula1>
    </dataValidation>
    <dataValidation type="custom" allowBlank="1" showInputMessage="1" showErrorMessage="1" sqref="I71:I72" xr:uid="{00000000-0002-0000-1700-000003000000}">
      <formula1>100</formula1>
    </dataValidation>
    <dataValidation type="list" allowBlank="1" showInputMessage="1" showErrorMessage="1" sqref="I52" xr:uid="{00000000-0002-0000-1700-000004000000}">
      <formula1>"0,10,15,20,25,30,35,40,45,50,55,60,65,70,75,80,85,90,100"</formula1>
    </dataValidation>
    <dataValidation imeMode="fullKatakana" allowBlank="1" showInputMessage="1" showErrorMessage="1" sqref="I17:I18 I23:I24" xr:uid="{00000000-0002-0000-1700-000005000000}"/>
    <dataValidation imeMode="disabled" allowBlank="1" showInputMessage="1" showErrorMessage="1" sqref="I19 D189:F190 I39:I45 I25:I27 D207:D211 D193:D198 D200 D202 D204 D139:F181" xr:uid="{00000000-0002-0000-1700-000006000000}"/>
    <dataValidation type="list" allowBlank="1" showInputMessage="1" showErrorMessage="1" sqref="D212:D215 I30:I37" xr:uid="{00000000-0002-0000-1700-000007000000}">
      <formula1>"選択してください,有,無"</formula1>
    </dataValidation>
    <dataValidation type="list" allowBlank="1" showInputMessage="1" showErrorMessage="1" sqref="I8" xr:uid="{00000000-0002-0000-17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7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800-000000000000}">
      <formula1>"選択してください,基幹（拠点）教育施設,関連教育施設,いずれでもない"</formula1>
    </dataValidation>
    <dataValidation type="list" allowBlank="1" showInputMessage="1" showErrorMessage="1" sqref="I8" xr:uid="{00000000-0002-0000-18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800-000002000000}">
      <formula1>"選択してください,有,無"</formula1>
    </dataValidation>
    <dataValidation imeMode="disabled" allowBlank="1" showInputMessage="1" showErrorMessage="1" sqref="I19 D189:F190 I39:I45 I25:I27 D207:D211 D193:D198 D200 D202 D204 D139:F181" xr:uid="{00000000-0002-0000-1800-000003000000}"/>
    <dataValidation imeMode="fullKatakana" allowBlank="1" showInputMessage="1" showErrorMessage="1" sqref="I17:I18 I23:I24" xr:uid="{00000000-0002-0000-1800-000004000000}"/>
    <dataValidation type="list" allowBlank="1" showInputMessage="1" showErrorMessage="1" sqref="I52" xr:uid="{00000000-0002-0000-1800-000005000000}">
      <formula1>"0,10,15,20,25,30,35,40,45,50,55,60,65,70,75,80,85,90,100"</formula1>
    </dataValidation>
    <dataValidation type="custom" allowBlank="1" showInputMessage="1" showErrorMessage="1" sqref="I71:I72" xr:uid="{00000000-0002-0000-1800-000006000000}">
      <formula1>100</formula1>
    </dataValidation>
    <dataValidation type="list" allowBlank="1" showInputMessage="1" showErrorMessage="1" sqref="D77:E110 D116:E132 D185:E185" xr:uid="{00000000-0002-0000-1800-000007000000}">
      <formula1>"選択,A,B,C,D"</formula1>
    </dataValidation>
    <dataValidation type="list" allowBlank="1" showInputMessage="1" showErrorMessage="1" sqref="I28" xr:uid="{00000000-0002-0000-1800-000008000000}">
      <formula1>"選択してください,基幹施設,連携施設"</formula1>
    </dataValidation>
    <dataValidation type="list" allowBlank="1" showInputMessage="1" showErrorMessage="1" sqref="I54 I56 I58 I60 I62 I64 I66 I68 I70" xr:uid="{00000000-0002-0000-18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900-000000000000}">
      <formula1>"0,10,15,20,25,30,35,40,45,50,55,60,65,70,75,80,85,90"</formula1>
    </dataValidation>
    <dataValidation type="list" allowBlank="1" showInputMessage="1" showErrorMessage="1" sqref="I28" xr:uid="{00000000-0002-0000-1900-000001000000}">
      <formula1>"選択してください,基幹施設,連携施設"</formula1>
    </dataValidation>
    <dataValidation type="list" allowBlank="1" showInputMessage="1" showErrorMessage="1" sqref="D77:E110 D116:E132 D185:E185" xr:uid="{00000000-0002-0000-1900-000002000000}">
      <formula1>"選択,A,B,C,D"</formula1>
    </dataValidation>
    <dataValidation type="custom" allowBlank="1" showInputMessage="1" showErrorMessage="1" sqref="I71:I72" xr:uid="{00000000-0002-0000-1900-000003000000}">
      <formula1>100</formula1>
    </dataValidation>
    <dataValidation type="list" allowBlank="1" showInputMessage="1" showErrorMessage="1" sqref="I52" xr:uid="{00000000-0002-0000-1900-000004000000}">
      <formula1>"0,10,15,20,25,30,35,40,45,50,55,60,65,70,75,80,85,90,100"</formula1>
    </dataValidation>
    <dataValidation imeMode="fullKatakana" allowBlank="1" showInputMessage="1" showErrorMessage="1" sqref="I17:I18 I23:I24" xr:uid="{00000000-0002-0000-1900-000005000000}"/>
    <dataValidation imeMode="disabled" allowBlank="1" showInputMessage="1" showErrorMessage="1" sqref="I19 D189:F190 I39:I45 I25:I27 D207:D211 D193:D198 D200 D202 D204 D139:F181" xr:uid="{00000000-0002-0000-1900-000006000000}"/>
    <dataValidation type="list" allowBlank="1" showInputMessage="1" showErrorMessage="1" sqref="D212:D215 I30:I37" xr:uid="{00000000-0002-0000-1900-000007000000}">
      <formula1>"選択してください,有,無"</formula1>
    </dataValidation>
    <dataValidation type="list" allowBlank="1" showInputMessage="1" showErrorMessage="1" sqref="I8" xr:uid="{00000000-0002-0000-19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9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A00-000000000000}">
      <formula1>"選択してください,基幹（拠点）教育施設,関連教育施設,いずれでもない"</formula1>
    </dataValidation>
    <dataValidation type="list" allowBlank="1" showInputMessage="1" showErrorMessage="1" sqref="I8" xr:uid="{00000000-0002-0000-1A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A00-000002000000}">
      <formula1>"選択してください,有,無"</formula1>
    </dataValidation>
    <dataValidation imeMode="disabled" allowBlank="1" showInputMessage="1" showErrorMessage="1" sqref="I19 D189:F190 I39:I45 I25:I27 D207:D211 D193:D198 D200 D202 D204 D139:F181" xr:uid="{00000000-0002-0000-1A00-000003000000}"/>
    <dataValidation imeMode="fullKatakana" allowBlank="1" showInputMessage="1" showErrorMessage="1" sqref="I17:I18 I23:I24" xr:uid="{00000000-0002-0000-1A00-000004000000}"/>
    <dataValidation type="list" allowBlank="1" showInputMessage="1" showErrorMessage="1" sqref="I52" xr:uid="{00000000-0002-0000-1A00-000005000000}">
      <formula1>"0,10,15,20,25,30,35,40,45,50,55,60,65,70,75,80,85,90,100"</formula1>
    </dataValidation>
    <dataValidation type="custom" allowBlank="1" showInputMessage="1" showErrorMessage="1" sqref="I71:I72" xr:uid="{00000000-0002-0000-1A00-000006000000}">
      <formula1>100</formula1>
    </dataValidation>
    <dataValidation type="list" allowBlank="1" showInputMessage="1" showErrorMessage="1" sqref="D77:E110 D116:E132 D185:E185" xr:uid="{00000000-0002-0000-1A00-000007000000}">
      <formula1>"選択,A,B,C,D"</formula1>
    </dataValidation>
    <dataValidation type="list" allowBlank="1" showInputMessage="1" showErrorMessage="1" sqref="I28" xr:uid="{00000000-0002-0000-1A00-000008000000}">
      <formula1>"選択してください,基幹施設,連携施設"</formula1>
    </dataValidation>
    <dataValidation type="list" allowBlank="1" showInputMessage="1" showErrorMessage="1" sqref="I54 I56 I58 I60 I62 I64 I66 I68 I70" xr:uid="{00000000-0002-0000-1A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B00-000000000000}">
      <formula1>"0,10,15,20,25,30,35,40,45,50,55,60,65,70,75,80,85,90"</formula1>
    </dataValidation>
    <dataValidation type="list" allowBlank="1" showInputMessage="1" showErrorMessage="1" sqref="I28" xr:uid="{00000000-0002-0000-1B00-000001000000}">
      <formula1>"選択してください,基幹施設,連携施設"</formula1>
    </dataValidation>
    <dataValidation type="list" allowBlank="1" showInputMessage="1" showErrorMessage="1" sqref="D77:E110 D116:E132 D185:E185" xr:uid="{00000000-0002-0000-1B00-000002000000}">
      <formula1>"選択,A,B,C,D"</formula1>
    </dataValidation>
    <dataValidation type="custom" allowBlank="1" showInputMessage="1" showErrorMessage="1" sqref="I71:I72" xr:uid="{00000000-0002-0000-1B00-000003000000}">
      <formula1>100</formula1>
    </dataValidation>
    <dataValidation type="list" allowBlank="1" showInputMessage="1" showErrorMessage="1" sqref="I52" xr:uid="{00000000-0002-0000-1B00-000004000000}">
      <formula1>"0,10,15,20,25,30,35,40,45,50,55,60,65,70,75,80,85,90,100"</formula1>
    </dataValidation>
    <dataValidation imeMode="fullKatakana" allowBlank="1" showInputMessage="1" showErrorMessage="1" sqref="I17:I18 I23:I24" xr:uid="{00000000-0002-0000-1B00-000005000000}"/>
    <dataValidation imeMode="disabled" allowBlank="1" showInputMessage="1" showErrorMessage="1" sqref="I19 D189:F190 I39:I45 I25:I27 D207:D211 D193:D198 D200 D202 D204 D139:F181" xr:uid="{00000000-0002-0000-1B00-000006000000}"/>
    <dataValidation type="list" allowBlank="1" showInputMessage="1" showErrorMessage="1" sqref="D212:D215 I30:I37" xr:uid="{00000000-0002-0000-1B00-000007000000}">
      <formula1>"選択してください,有,無"</formula1>
    </dataValidation>
    <dataValidation type="list" allowBlank="1" showInputMessage="1" showErrorMessage="1" sqref="I8" xr:uid="{00000000-0002-0000-1B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B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C00-000000000000}">
      <formula1>"選択してください,基幹（拠点）教育施設,関連教育施設,いずれでもない"</formula1>
    </dataValidation>
    <dataValidation type="list" allowBlank="1" showInputMessage="1" showErrorMessage="1" sqref="I8" xr:uid="{00000000-0002-0000-1C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C00-000002000000}">
      <formula1>"選択してください,有,無"</formula1>
    </dataValidation>
    <dataValidation imeMode="disabled" allowBlank="1" showInputMessage="1" showErrorMessage="1" sqref="I19 D189:F190 I39:I45 I25:I27 D207:D211 D193:D198 D200 D202 D204 D139:F181" xr:uid="{00000000-0002-0000-1C00-000003000000}"/>
    <dataValidation imeMode="fullKatakana" allowBlank="1" showInputMessage="1" showErrorMessage="1" sqref="I17:I18 I23:I24" xr:uid="{00000000-0002-0000-1C00-000004000000}"/>
    <dataValidation type="list" allowBlank="1" showInputMessage="1" showErrorMessage="1" sqref="I52" xr:uid="{00000000-0002-0000-1C00-000005000000}">
      <formula1>"0,10,15,20,25,30,35,40,45,50,55,60,65,70,75,80,85,90,100"</formula1>
    </dataValidation>
    <dataValidation type="custom" allowBlank="1" showInputMessage="1" showErrorMessage="1" sqref="I71:I72" xr:uid="{00000000-0002-0000-1C00-000006000000}">
      <formula1>100</formula1>
    </dataValidation>
    <dataValidation type="list" allowBlank="1" showInputMessage="1" showErrorMessage="1" sqref="D77:E110 D116:E132 D185:E185" xr:uid="{00000000-0002-0000-1C00-000007000000}">
      <formula1>"選択,A,B,C,D"</formula1>
    </dataValidation>
    <dataValidation type="list" allowBlank="1" showInputMessage="1" showErrorMessage="1" sqref="I28" xr:uid="{00000000-0002-0000-1C00-000008000000}">
      <formula1>"選択してください,基幹施設,連携施設"</formula1>
    </dataValidation>
    <dataValidation type="list" allowBlank="1" showInputMessage="1" showErrorMessage="1" sqref="I54 I56 I58 I60 I62 I64 I66 I68 I70" xr:uid="{00000000-0002-0000-1C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44"/>
  <sheetViews>
    <sheetView zoomScaleNormal="100" zoomScaleSheetLayoutView="100" workbookViewId="0"/>
  </sheetViews>
  <sheetFormatPr defaultRowHeight="13.5" x14ac:dyDescent="0.15"/>
  <cols>
    <col min="1" max="1" width="3.5" bestFit="1" customWidth="1"/>
    <col min="2" max="2" width="22.5" style="167" customWidth="1"/>
    <col min="3" max="8" width="6.5" style="168" customWidth="1"/>
    <col min="9" max="9" width="108.375" customWidth="1"/>
  </cols>
  <sheetData>
    <row r="1" spans="1:9" s="9" customFormat="1" ht="27" customHeight="1" x14ac:dyDescent="0.15">
      <c r="A1" s="169" t="s">
        <v>483</v>
      </c>
      <c r="B1" s="169"/>
      <c r="C1" s="169"/>
      <c r="D1" s="169"/>
      <c r="E1" s="169"/>
      <c r="F1" s="169"/>
      <c r="G1" s="169"/>
      <c r="H1" s="169"/>
      <c r="I1" s="169"/>
    </row>
    <row r="2" spans="1:9" s="9" customFormat="1" ht="27" customHeight="1" x14ac:dyDescent="0.15">
      <c r="A2" s="2"/>
      <c r="B2" s="2"/>
      <c r="C2" s="2"/>
      <c r="D2" s="2"/>
      <c r="E2" s="2"/>
      <c r="F2" s="2"/>
      <c r="G2" s="2"/>
      <c r="H2" s="2"/>
      <c r="I2" s="2"/>
    </row>
    <row r="3" spans="1:9" s="9" customFormat="1" ht="27" customHeight="1" x14ac:dyDescent="0.15">
      <c r="A3" s="2" t="s">
        <v>36</v>
      </c>
      <c r="B3" s="9" t="s">
        <v>402</v>
      </c>
      <c r="C3" s="2"/>
      <c r="D3" s="2"/>
      <c r="E3" s="2"/>
      <c r="F3" s="2"/>
      <c r="G3" s="2"/>
      <c r="H3" s="2"/>
      <c r="I3" s="2"/>
    </row>
    <row r="4" spans="1:9" s="9" customFormat="1" ht="27" customHeight="1" x14ac:dyDescent="0.15">
      <c r="A4" s="2" t="s">
        <v>36</v>
      </c>
      <c r="B4" s="9" t="s">
        <v>378</v>
      </c>
      <c r="C4" s="2"/>
      <c r="D4" s="2"/>
      <c r="E4" s="2"/>
      <c r="F4" s="2"/>
      <c r="G4" s="2"/>
      <c r="H4" s="2"/>
      <c r="I4" s="2"/>
    </row>
    <row r="5" spans="1:9" s="9" customFormat="1" ht="27" customHeight="1" x14ac:dyDescent="0.15">
      <c r="A5" s="2" t="s">
        <v>36</v>
      </c>
      <c r="B5" s="9" t="s">
        <v>469</v>
      </c>
      <c r="C5" s="2"/>
      <c r="D5" s="2"/>
      <c r="E5" s="2"/>
      <c r="F5" s="2"/>
      <c r="G5" s="2"/>
      <c r="H5" s="2"/>
      <c r="I5" s="2"/>
    </row>
    <row r="6" spans="1:9" s="9" customFormat="1" ht="27" customHeight="1" x14ac:dyDescent="0.15">
      <c r="A6" s="2"/>
      <c r="B6" s="166"/>
      <c r="C6" s="166"/>
      <c r="D6" s="166"/>
      <c r="E6" s="166"/>
      <c r="F6" s="166"/>
      <c r="G6" s="166"/>
      <c r="H6" s="166"/>
      <c r="I6" s="1"/>
    </row>
    <row r="7" spans="1:9" s="9" customFormat="1" ht="103.15" customHeight="1" x14ac:dyDescent="0.15">
      <c r="A7" s="278">
        <v>1</v>
      </c>
      <c r="B7" s="264" t="s">
        <v>379</v>
      </c>
      <c r="C7" s="264"/>
      <c r="D7" s="264"/>
      <c r="E7" s="264"/>
      <c r="F7" s="264"/>
      <c r="G7" s="264"/>
      <c r="H7" s="264"/>
      <c r="I7" s="21" t="s">
        <v>351</v>
      </c>
    </row>
    <row r="8" spans="1:9" s="9" customFormat="1" ht="103.15" customHeight="1" x14ac:dyDescent="0.15">
      <c r="A8" s="280"/>
      <c r="B8" s="268"/>
      <c r="C8" s="268"/>
      <c r="D8" s="268"/>
      <c r="E8" s="268"/>
      <c r="F8" s="268"/>
      <c r="G8" s="268"/>
      <c r="H8" s="268"/>
      <c r="I8" s="22" t="s">
        <v>350</v>
      </c>
    </row>
    <row r="9" spans="1:9" s="9" customFormat="1" ht="102.6" customHeight="1" x14ac:dyDescent="0.15">
      <c r="A9" s="165">
        <v>2</v>
      </c>
      <c r="B9" s="260" t="s">
        <v>19</v>
      </c>
      <c r="C9" s="261"/>
      <c r="D9" s="261"/>
      <c r="E9" s="261"/>
      <c r="F9" s="261"/>
      <c r="G9" s="261"/>
      <c r="H9" s="262"/>
      <c r="I9" s="10" t="s">
        <v>394</v>
      </c>
    </row>
    <row r="10" spans="1:9" s="9" customFormat="1" ht="68.45" customHeight="1" x14ac:dyDescent="0.15">
      <c r="A10" s="278">
        <v>3</v>
      </c>
      <c r="B10" s="298" t="s">
        <v>20</v>
      </c>
      <c r="C10" s="269" t="s">
        <v>269</v>
      </c>
      <c r="D10" s="270"/>
      <c r="E10" s="270"/>
      <c r="F10" s="270"/>
      <c r="G10" s="270"/>
      <c r="H10" s="271"/>
      <c r="I10" s="21" t="s">
        <v>345</v>
      </c>
    </row>
    <row r="11" spans="1:9" s="9" customFormat="1" ht="51.6" customHeight="1" x14ac:dyDescent="0.15">
      <c r="A11" s="279"/>
      <c r="B11" s="299"/>
      <c r="C11" s="272"/>
      <c r="D11" s="273"/>
      <c r="E11" s="273"/>
      <c r="F11" s="273"/>
      <c r="G11" s="273"/>
      <c r="H11" s="274"/>
      <c r="I11" s="12" t="s">
        <v>341</v>
      </c>
    </row>
    <row r="12" spans="1:9" s="9" customFormat="1" ht="62.45" customHeight="1" x14ac:dyDescent="0.15">
      <c r="A12" s="279"/>
      <c r="B12" s="299"/>
      <c r="C12" s="272"/>
      <c r="D12" s="273"/>
      <c r="E12" s="273"/>
      <c r="F12" s="273"/>
      <c r="G12" s="273"/>
      <c r="H12" s="274"/>
      <c r="I12" s="12" t="s">
        <v>342</v>
      </c>
    </row>
    <row r="13" spans="1:9" s="9" customFormat="1" ht="76.900000000000006" customHeight="1" x14ac:dyDescent="0.15">
      <c r="A13" s="279"/>
      <c r="B13" s="299"/>
      <c r="C13" s="272"/>
      <c r="D13" s="273"/>
      <c r="E13" s="273"/>
      <c r="F13" s="273"/>
      <c r="G13" s="273"/>
      <c r="H13" s="274"/>
      <c r="I13" s="12" t="s">
        <v>343</v>
      </c>
    </row>
    <row r="14" spans="1:9" s="9" customFormat="1" ht="61.15" customHeight="1" x14ac:dyDescent="0.15">
      <c r="A14" s="279"/>
      <c r="B14" s="299"/>
      <c r="C14" s="272"/>
      <c r="D14" s="273"/>
      <c r="E14" s="273"/>
      <c r="F14" s="273"/>
      <c r="G14" s="273"/>
      <c r="H14" s="274"/>
      <c r="I14" s="12" t="s">
        <v>344</v>
      </c>
    </row>
    <row r="15" spans="1:9" s="9" customFormat="1" ht="37.9" customHeight="1" x14ac:dyDescent="0.15">
      <c r="A15" s="279"/>
      <c r="B15" s="299"/>
      <c r="C15" s="272"/>
      <c r="D15" s="273"/>
      <c r="E15" s="273"/>
      <c r="F15" s="273"/>
      <c r="G15" s="273"/>
      <c r="H15" s="274"/>
      <c r="I15" s="12" t="s">
        <v>349</v>
      </c>
    </row>
    <row r="16" spans="1:9" s="9" customFormat="1" ht="91.9" customHeight="1" x14ac:dyDescent="0.15">
      <c r="A16" s="279"/>
      <c r="B16" s="299"/>
      <c r="C16" s="272"/>
      <c r="D16" s="273"/>
      <c r="E16" s="273"/>
      <c r="F16" s="273"/>
      <c r="G16" s="273"/>
      <c r="H16" s="274"/>
      <c r="I16" s="12" t="s">
        <v>451</v>
      </c>
    </row>
    <row r="17" spans="1:9" s="9" customFormat="1" ht="165" customHeight="1" x14ac:dyDescent="0.15">
      <c r="A17" s="279"/>
      <c r="B17" s="299"/>
      <c r="C17" s="272"/>
      <c r="D17" s="273"/>
      <c r="E17" s="273"/>
      <c r="F17" s="273"/>
      <c r="G17" s="273"/>
      <c r="H17" s="274"/>
      <c r="I17" s="12" t="s">
        <v>346</v>
      </c>
    </row>
    <row r="18" spans="1:9" s="9" customFormat="1" ht="52.15" customHeight="1" x14ac:dyDescent="0.15">
      <c r="A18" s="279"/>
      <c r="B18" s="299"/>
      <c r="C18" s="272"/>
      <c r="D18" s="273"/>
      <c r="E18" s="273"/>
      <c r="F18" s="273"/>
      <c r="G18" s="273"/>
      <c r="H18" s="274"/>
      <c r="I18" s="12" t="s">
        <v>347</v>
      </c>
    </row>
    <row r="19" spans="1:9" s="9" customFormat="1" ht="163.15" customHeight="1" x14ac:dyDescent="0.15">
      <c r="A19" s="279"/>
      <c r="B19" s="299"/>
      <c r="C19" s="301"/>
      <c r="D19" s="302"/>
      <c r="E19" s="302"/>
      <c r="F19" s="302"/>
      <c r="G19" s="302"/>
      <c r="H19" s="303"/>
      <c r="I19" s="12" t="s">
        <v>348</v>
      </c>
    </row>
    <row r="20" spans="1:9" s="9" customFormat="1" ht="232.9" customHeight="1" x14ac:dyDescent="0.15">
      <c r="A20" s="279"/>
      <c r="B20" s="299"/>
      <c r="C20" s="304" t="s">
        <v>270</v>
      </c>
      <c r="D20" s="305"/>
      <c r="E20" s="305"/>
      <c r="F20" s="305"/>
      <c r="G20" s="305"/>
      <c r="H20" s="306"/>
      <c r="I20" s="11" t="s">
        <v>352</v>
      </c>
    </row>
    <row r="21" spans="1:9" s="9" customFormat="1" ht="81.599999999999994" customHeight="1" x14ac:dyDescent="0.15">
      <c r="A21" s="279"/>
      <c r="B21" s="299"/>
      <c r="C21" s="272"/>
      <c r="D21" s="273"/>
      <c r="E21" s="273"/>
      <c r="F21" s="273"/>
      <c r="G21" s="273"/>
      <c r="H21" s="274"/>
      <c r="I21" s="18" t="s">
        <v>395</v>
      </c>
    </row>
    <row r="22" spans="1:9" s="9" customFormat="1" ht="196.9" customHeight="1" x14ac:dyDescent="0.15">
      <c r="A22" s="279"/>
      <c r="B22" s="299"/>
      <c r="C22" s="294" t="s">
        <v>271</v>
      </c>
      <c r="D22" s="294"/>
      <c r="E22" s="294"/>
      <c r="F22" s="294"/>
      <c r="G22" s="294"/>
      <c r="H22" s="294"/>
      <c r="I22" s="10" t="s">
        <v>353</v>
      </c>
    </row>
    <row r="23" spans="1:9" s="9" customFormat="1" ht="42" customHeight="1" x14ac:dyDescent="0.15">
      <c r="A23" s="279"/>
      <c r="B23" s="299"/>
      <c r="C23" s="301" t="s">
        <v>272</v>
      </c>
      <c r="D23" s="302"/>
      <c r="E23" s="302"/>
      <c r="F23" s="302"/>
      <c r="G23" s="302"/>
      <c r="H23" s="303"/>
      <c r="I23" s="12" t="s">
        <v>357</v>
      </c>
    </row>
    <row r="24" spans="1:9" s="9" customFormat="1" ht="60" customHeight="1" x14ac:dyDescent="0.15">
      <c r="A24" s="279"/>
      <c r="B24" s="299"/>
      <c r="C24" s="284"/>
      <c r="D24" s="285"/>
      <c r="E24" s="285"/>
      <c r="F24" s="285"/>
      <c r="G24" s="285"/>
      <c r="H24" s="286"/>
      <c r="I24" s="11" t="s">
        <v>354</v>
      </c>
    </row>
    <row r="25" spans="1:9" s="9" customFormat="1" ht="55.15" customHeight="1" x14ac:dyDescent="0.15">
      <c r="A25" s="279"/>
      <c r="B25" s="299"/>
      <c r="C25" s="284"/>
      <c r="D25" s="285"/>
      <c r="E25" s="285"/>
      <c r="F25" s="285"/>
      <c r="G25" s="285"/>
      <c r="H25" s="286"/>
      <c r="I25" s="11" t="s">
        <v>355</v>
      </c>
    </row>
    <row r="26" spans="1:9" s="9" customFormat="1" ht="57" customHeight="1" x14ac:dyDescent="0.15">
      <c r="A26" s="279"/>
      <c r="B26" s="299"/>
      <c r="C26" s="284"/>
      <c r="D26" s="285"/>
      <c r="E26" s="285"/>
      <c r="F26" s="285"/>
      <c r="G26" s="285"/>
      <c r="H26" s="286"/>
      <c r="I26" s="11" t="s">
        <v>356</v>
      </c>
    </row>
    <row r="27" spans="1:9" s="9" customFormat="1" ht="60" customHeight="1" x14ac:dyDescent="0.15">
      <c r="A27" s="279"/>
      <c r="B27" s="299"/>
      <c r="C27" s="304"/>
      <c r="D27" s="305"/>
      <c r="E27" s="305"/>
      <c r="F27" s="305"/>
      <c r="G27" s="305"/>
      <c r="H27" s="306"/>
      <c r="I27" s="22" t="s">
        <v>448</v>
      </c>
    </row>
    <row r="28" spans="1:9" s="9" customFormat="1" ht="79.150000000000006" customHeight="1" x14ac:dyDescent="0.15">
      <c r="A28" s="280"/>
      <c r="B28" s="300"/>
      <c r="C28" s="287"/>
      <c r="D28" s="288"/>
      <c r="E28" s="288"/>
      <c r="F28" s="288"/>
      <c r="G28" s="288"/>
      <c r="H28" s="289"/>
      <c r="I28" s="22" t="s">
        <v>396</v>
      </c>
    </row>
    <row r="29" spans="1:9" s="9" customFormat="1" ht="39" customHeight="1" x14ac:dyDescent="0.15">
      <c r="A29" s="263">
        <v>4</v>
      </c>
      <c r="B29" s="264" t="s">
        <v>28</v>
      </c>
      <c r="C29" s="269" t="s">
        <v>273</v>
      </c>
      <c r="D29" s="270"/>
      <c r="E29" s="270"/>
      <c r="F29" s="270"/>
      <c r="G29" s="270"/>
      <c r="H29" s="271"/>
      <c r="I29" s="21" t="s">
        <v>358</v>
      </c>
    </row>
    <row r="30" spans="1:9" s="9" customFormat="1" ht="56.45" customHeight="1" x14ac:dyDescent="0.15">
      <c r="A30" s="263"/>
      <c r="B30" s="265"/>
      <c r="C30" s="272"/>
      <c r="D30" s="273"/>
      <c r="E30" s="273"/>
      <c r="F30" s="273"/>
      <c r="G30" s="273"/>
      <c r="H30" s="274"/>
      <c r="I30" s="12" t="s">
        <v>449</v>
      </c>
    </row>
    <row r="31" spans="1:9" s="9" customFormat="1" ht="37.9" customHeight="1" x14ac:dyDescent="0.15">
      <c r="A31" s="263"/>
      <c r="B31" s="265"/>
      <c r="C31" s="272"/>
      <c r="D31" s="273"/>
      <c r="E31" s="273"/>
      <c r="F31" s="273"/>
      <c r="G31" s="273"/>
      <c r="H31" s="274"/>
      <c r="I31" s="12" t="s">
        <v>362</v>
      </c>
    </row>
    <row r="32" spans="1:9" s="9" customFormat="1" ht="202.9" customHeight="1" x14ac:dyDescent="0.15">
      <c r="A32" s="263"/>
      <c r="B32" s="265"/>
      <c r="C32" s="272"/>
      <c r="D32" s="273"/>
      <c r="E32" s="273"/>
      <c r="F32" s="273"/>
      <c r="G32" s="273"/>
      <c r="H32" s="274"/>
      <c r="I32" s="12" t="s">
        <v>361</v>
      </c>
    </row>
    <row r="33" spans="1:9" s="9" customFormat="1" ht="143.44999999999999" customHeight="1" x14ac:dyDescent="0.15">
      <c r="A33" s="263"/>
      <c r="B33" s="265"/>
      <c r="C33" s="272"/>
      <c r="D33" s="273"/>
      <c r="E33" s="273"/>
      <c r="F33" s="273"/>
      <c r="G33" s="273"/>
      <c r="H33" s="274"/>
      <c r="I33" s="12" t="s">
        <v>363</v>
      </c>
    </row>
    <row r="34" spans="1:9" s="9" customFormat="1" ht="56.45" customHeight="1" x14ac:dyDescent="0.15">
      <c r="A34" s="263"/>
      <c r="B34" s="265"/>
      <c r="C34" s="272"/>
      <c r="D34" s="273"/>
      <c r="E34" s="273"/>
      <c r="F34" s="273"/>
      <c r="G34" s="273"/>
      <c r="H34" s="274"/>
      <c r="I34" s="12" t="s">
        <v>359</v>
      </c>
    </row>
    <row r="35" spans="1:9" s="9" customFormat="1" ht="48.6" customHeight="1" x14ac:dyDescent="0.15">
      <c r="A35" s="263"/>
      <c r="B35" s="265"/>
      <c r="C35" s="272"/>
      <c r="D35" s="273"/>
      <c r="E35" s="273"/>
      <c r="F35" s="273"/>
      <c r="G35" s="273"/>
      <c r="H35" s="274"/>
      <c r="I35" s="12" t="s">
        <v>364</v>
      </c>
    </row>
    <row r="36" spans="1:9" s="9" customFormat="1" ht="195.6" customHeight="1" x14ac:dyDescent="0.15">
      <c r="A36" s="263"/>
      <c r="B36" s="265"/>
      <c r="C36" s="272"/>
      <c r="D36" s="273"/>
      <c r="E36" s="273"/>
      <c r="F36" s="273"/>
      <c r="G36" s="273"/>
      <c r="H36" s="274"/>
      <c r="I36" s="12" t="s">
        <v>365</v>
      </c>
    </row>
    <row r="37" spans="1:9" s="9" customFormat="1" ht="225" customHeight="1" x14ac:dyDescent="0.15">
      <c r="A37" s="263"/>
      <c r="B37" s="265"/>
      <c r="C37" s="272"/>
      <c r="D37" s="273"/>
      <c r="E37" s="273"/>
      <c r="F37" s="273"/>
      <c r="G37" s="273"/>
      <c r="H37" s="274"/>
      <c r="I37" s="12" t="s">
        <v>366</v>
      </c>
    </row>
    <row r="38" spans="1:9" s="9" customFormat="1" ht="40.5" x14ac:dyDescent="0.15">
      <c r="A38" s="263"/>
      <c r="B38" s="265"/>
      <c r="C38" s="272"/>
      <c r="D38" s="273"/>
      <c r="E38" s="273"/>
      <c r="F38" s="273"/>
      <c r="G38" s="273"/>
      <c r="H38" s="274"/>
      <c r="I38" s="12" t="s">
        <v>360</v>
      </c>
    </row>
    <row r="39" spans="1:9" s="9" customFormat="1" ht="38.450000000000003" customHeight="1" x14ac:dyDescent="0.15">
      <c r="A39" s="263"/>
      <c r="B39" s="265"/>
      <c r="C39" s="272"/>
      <c r="D39" s="273"/>
      <c r="E39" s="273"/>
      <c r="F39" s="273"/>
      <c r="G39" s="273"/>
      <c r="H39" s="274"/>
      <c r="I39" s="12" t="s">
        <v>367</v>
      </c>
    </row>
    <row r="40" spans="1:9" s="9" customFormat="1" ht="178.15" customHeight="1" x14ac:dyDescent="0.15">
      <c r="A40" s="263"/>
      <c r="B40" s="265"/>
      <c r="C40" s="272"/>
      <c r="D40" s="273"/>
      <c r="E40" s="273"/>
      <c r="F40" s="273"/>
      <c r="G40" s="273"/>
      <c r="H40" s="274"/>
      <c r="I40" s="12" t="s">
        <v>368</v>
      </c>
    </row>
    <row r="41" spans="1:9" s="9" customFormat="1" ht="249" customHeight="1" x14ac:dyDescent="0.15">
      <c r="A41" s="263"/>
      <c r="B41" s="265"/>
      <c r="C41" s="275"/>
      <c r="D41" s="276"/>
      <c r="E41" s="276"/>
      <c r="F41" s="276"/>
      <c r="G41" s="276"/>
      <c r="H41" s="277"/>
      <c r="I41" s="23" t="s">
        <v>369</v>
      </c>
    </row>
    <row r="42" spans="1:9" s="9" customFormat="1" ht="214.15" customHeight="1" x14ac:dyDescent="0.15">
      <c r="A42" s="263"/>
      <c r="B42" s="266"/>
      <c r="C42" s="269" t="s">
        <v>274</v>
      </c>
      <c r="D42" s="270"/>
      <c r="E42" s="270"/>
      <c r="F42" s="270"/>
      <c r="G42" s="270"/>
      <c r="H42" s="271"/>
      <c r="I42" s="21" t="s">
        <v>487</v>
      </c>
    </row>
    <row r="43" spans="1:9" s="9" customFormat="1" ht="192.6" customHeight="1" x14ac:dyDescent="0.15">
      <c r="A43" s="263"/>
      <c r="B43" s="267"/>
      <c r="C43" s="275"/>
      <c r="D43" s="276"/>
      <c r="E43" s="276"/>
      <c r="F43" s="276"/>
      <c r="G43" s="276"/>
      <c r="H43" s="277"/>
      <c r="I43" s="22" t="s">
        <v>380</v>
      </c>
    </row>
    <row r="44" spans="1:9" s="9" customFormat="1" ht="260.45" customHeight="1" x14ac:dyDescent="0.15">
      <c r="A44" s="263"/>
      <c r="B44" s="268"/>
      <c r="C44" s="275" t="s">
        <v>275</v>
      </c>
      <c r="D44" s="276"/>
      <c r="E44" s="276"/>
      <c r="F44" s="276"/>
      <c r="G44" s="276"/>
      <c r="H44" s="277"/>
      <c r="I44" s="24" t="s">
        <v>390</v>
      </c>
    </row>
    <row r="45" spans="1:9" s="9" customFormat="1" ht="61.9" customHeight="1" x14ac:dyDescent="0.15">
      <c r="A45" s="278">
        <v>5</v>
      </c>
      <c r="B45" s="281" t="s">
        <v>21</v>
      </c>
      <c r="C45" s="282"/>
      <c r="D45" s="282"/>
      <c r="E45" s="282"/>
      <c r="F45" s="282"/>
      <c r="G45" s="282"/>
      <c r="H45" s="283"/>
      <c r="I45" s="21" t="s">
        <v>381</v>
      </c>
    </row>
    <row r="46" spans="1:9" s="9" customFormat="1" ht="120" customHeight="1" x14ac:dyDescent="0.15">
      <c r="A46" s="279"/>
      <c r="B46" s="284"/>
      <c r="C46" s="285"/>
      <c r="D46" s="285"/>
      <c r="E46" s="285"/>
      <c r="F46" s="285"/>
      <c r="G46" s="285"/>
      <c r="H46" s="286"/>
      <c r="I46" s="11" t="s">
        <v>382</v>
      </c>
    </row>
    <row r="47" spans="1:9" s="9" customFormat="1" ht="89.45" customHeight="1" x14ac:dyDescent="0.15">
      <c r="A47" s="280"/>
      <c r="B47" s="287"/>
      <c r="C47" s="288"/>
      <c r="D47" s="288"/>
      <c r="E47" s="288"/>
      <c r="F47" s="288"/>
      <c r="G47" s="288"/>
      <c r="H47" s="289"/>
      <c r="I47" s="22" t="s">
        <v>389</v>
      </c>
    </row>
    <row r="48" spans="1:9" s="9" customFormat="1" ht="162.6" customHeight="1" x14ac:dyDescent="0.15">
      <c r="A48" s="165">
        <v>6</v>
      </c>
      <c r="B48" s="260" t="s">
        <v>22</v>
      </c>
      <c r="C48" s="261"/>
      <c r="D48" s="261"/>
      <c r="E48" s="261"/>
      <c r="F48" s="261"/>
      <c r="G48" s="261"/>
      <c r="H48" s="262"/>
      <c r="I48" s="10" t="s">
        <v>393</v>
      </c>
    </row>
    <row r="49" spans="1:9" s="9" customFormat="1" ht="90.6" customHeight="1" x14ac:dyDescent="0.15">
      <c r="A49" s="263">
        <v>7</v>
      </c>
      <c r="B49" s="290" t="s">
        <v>23</v>
      </c>
      <c r="C49" s="281" t="s">
        <v>276</v>
      </c>
      <c r="D49" s="282"/>
      <c r="E49" s="282"/>
      <c r="F49" s="282"/>
      <c r="G49" s="282"/>
      <c r="H49" s="283"/>
      <c r="I49" s="21" t="s">
        <v>384</v>
      </c>
    </row>
    <row r="50" spans="1:9" s="9" customFormat="1" ht="141" customHeight="1" x14ac:dyDescent="0.15">
      <c r="A50" s="263"/>
      <c r="B50" s="291"/>
      <c r="C50" s="284"/>
      <c r="D50" s="285"/>
      <c r="E50" s="285"/>
      <c r="F50" s="285"/>
      <c r="G50" s="285"/>
      <c r="H50" s="286"/>
      <c r="I50" s="11" t="s">
        <v>387</v>
      </c>
    </row>
    <row r="51" spans="1:9" s="9" customFormat="1" ht="70.150000000000006" customHeight="1" x14ac:dyDescent="0.15">
      <c r="A51" s="263"/>
      <c r="B51" s="291"/>
      <c r="C51" s="284"/>
      <c r="D51" s="285"/>
      <c r="E51" s="285"/>
      <c r="F51" s="285"/>
      <c r="G51" s="285"/>
      <c r="H51" s="286"/>
      <c r="I51" s="11" t="s">
        <v>385</v>
      </c>
    </row>
    <row r="52" spans="1:9" s="9" customFormat="1" ht="134.44999999999999" customHeight="1" x14ac:dyDescent="0.15">
      <c r="A52" s="263"/>
      <c r="B52" s="291"/>
      <c r="C52" s="287"/>
      <c r="D52" s="288"/>
      <c r="E52" s="288"/>
      <c r="F52" s="288"/>
      <c r="G52" s="288"/>
      <c r="H52" s="289"/>
      <c r="I52" s="22" t="s">
        <v>386</v>
      </c>
    </row>
    <row r="53" spans="1:9" s="9" customFormat="1" ht="153" customHeight="1" x14ac:dyDescent="0.15">
      <c r="A53" s="263"/>
      <c r="B53" s="292"/>
      <c r="C53" s="294" t="s">
        <v>277</v>
      </c>
      <c r="D53" s="294"/>
      <c r="E53" s="294"/>
      <c r="F53" s="294"/>
      <c r="G53" s="294"/>
      <c r="H53" s="294"/>
      <c r="I53" s="10" t="s">
        <v>383</v>
      </c>
    </row>
    <row r="54" spans="1:9" s="9" customFormat="1" ht="80.45" customHeight="1" x14ac:dyDescent="0.15">
      <c r="A54" s="263"/>
      <c r="B54" s="292"/>
      <c r="C54" s="281" t="s">
        <v>278</v>
      </c>
      <c r="D54" s="282"/>
      <c r="E54" s="282"/>
      <c r="F54" s="282"/>
      <c r="G54" s="282"/>
      <c r="H54" s="283"/>
      <c r="I54" s="21" t="s">
        <v>373</v>
      </c>
    </row>
    <row r="55" spans="1:9" s="9" customFormat="1" ht="83.45" customHeight="1" x14ac:dyDescent="0.15">
      <c r="A55" s="263"/>
      <c r="B55" s="292"/>
      <c r="C55" s="284"/>
      <c r="D55" s="285"/>
      <c r="E55" s="285"/>
      <c r="F55" s="285"/>
      <c r="G55" s="285"/>
      <c r="H55" s="286"/>
      <c r="I55" s="11" t="s">
        <v>370</v>
      </c>
    </row>
    <row r="56" spans="1:9" s="9" customFormat="1" ht="98.45" customHeight="1" x14ac:dyDescent="0.15">
      <c r="A56" s="263"/>
      <c r="B56" s="292"/>
      <c r="C56" s="284"/>
      <c r="D56" s="285"/>
      <c r="E56" s="285"/>
      <c r="F56" s="285"/>
      <c r="G56" s="285"/>
      <c r="H56" s="286"/>
      <c r="I56" s="11" t="s">
        <v>371</v>
      </c>
    </row>
    <row r="57" spans="1:9" s="9" customFormat="1" ht="84" customHeight="1" x14ac:dyDescent="0.15">
      <c r="A57" s="263"/>
      <c r="B57" s="292"/>
      <c r="C57" s="284"/>
      <c r="D57" s="285"/>
      <c r="E57" s="285"/>
      <c r="F57" s="285"/>
      <c r="G57" s="285"/>
      <c r="H57" s="286"/>
      <c r="I57" s="11" t="s">
        <v>372</v>
      </c>
    </row>
    <row r="58" spans="1:9" s="9" customFormat="1" ht="118.9" customHeight="1" x14ac:dyDescent="0.15">
      <c r="A58" s="263"/>
      <c r="B58" s="292"/>
      <c r="C58" s="287"/>
      <c r="D58" s="288"/>
      <c r="E58" s="288"/>
      <c r="F58" s="288"/>
      <c r="G58" s="288"/>
      <c r="H58" s="289"/>
      <c r="I58" s="22" t="s">
        <v>392</v>
      </c>
    </row>
    <row r="59" spans="1:9" s="9" customFormat="1" ht="172.9" customHeight="1" x14ac:dyDescent="0.15">
      <c r="A59" s="263"/>
      <c r="B59" s="292"/>
      <c r="C59" s="272" t="s">
        <v>279</v>
      </c>
      <c r="D59" s="273"/>
      <c r="E59" s="273"/>
      <c r="F59" s="273"/>
      <c r="G59" s="273"/>
      <c r="H59" s="274"/>
      <c r="I59" s="12" t="s">
        <v>374</v>
      </c>
    </row>
    <row r="60" spans="1:9" s="9" customFormat="1" ht="22.9" customHeight="1" x14ac:dyDescent="0.15">
      <c r="A60" s="263"/>
      <c r="B60" s="292"/>
      <c r="C60" s="272"/>
      <c r="D60" s="273"/>
      <c r="E60" s="273"/>
      <c r="F60" s="273"/>
      <c r="G60" s="273"/>
      <c r="H60" s="274"/>
      <c r="I60" s="12" t="s">
        <v>375</v>
      </c>
    </row>
    <row r="61" spans="1:9" s="9" customFormat="1" ht="130.9" customHeight="1" x14ac:dyDescent="0.15">
      <c r="A61" s="263"/>
      <c r="B61" s="292"/>
      <c r="C61" s="272"/>
      <c r="D61" s="273"/>
      <c r="E61" s="273"/>
      <c r="F61" s="273"/>
      <c r="G61" s="273"/>
      <c r="H61" s="274"/>
      <c r="I61" s="20" t="s">
        <v>376</v>
      </c>
    </row>
    <row r="62" spans="1:9" s="9" customFormat="1" ht="394.9" customHeight="1" x14ac:dyDescent="0.15">
      <c r="A62" s="263"/>
      <c r="B62" s="292"/>
      <c r="C62" s="272"/>
      <c r="D62" s="273"/>
      <c r="E62" s="273"/>
      <c r="F62" s="273"/>
      <c r="G62" s="273"/>
      <c r="H62" s="274"/>
      <c r="I62" s="225" t="s">
        <v>488</v>
      </c>
    </row>
    <row r="63" spans="1:9" s="9" customFormat="1" ht="87" customHeight="1" x14ac:dyDescent="0.15">
      <c r="A63" s="263"/>
      <c r="B63" s="292"/>
      <c r="C63" s="272"/>
      <c r="D63" s="273"/>
      <c r="E63" s="273"/>
      <c r="F63" s="273"/>
      <c r="G63" s="273"/>
      <c r="H63" s="274"/>
      <c r="I63" s="20" t="s">
        <v>388</v>
      </c>
    </row>
    <row r="64" spans="1:9" s="9" customFormat="1" ht="153.6" customHeight="1" x14ac:dyDescent="0.15">
      <c r="A64" s="263"/>
      <c r="B64" s="292"/>
      <c r="C64" s="294" t="s">
        <v>280</v>
      </c>
      <c r="D64" s="294"/>
      <c r="E64" s="294"/>
      <c r="F64" s="294"/>
      <c r="G64" s="294"/>
      <c r="H64" s="294"/>
      <c r="I64" s="10" t="s">
        <v>391</v>
      </c>
    </row>
    <row r="65" spans="1:9" s="9" customFormat="1" ht="83.45" customHeight="1" x14ac:dyDescent="0.15">
      <c r="A65" s="263"/>
      <c r="B65" s="293"/>
      <c r="C65" s="294" t="s">
        <v>281</v>
      </c>
      <c r="D65" s="294"/>
      <c r="E65" s="294"/>
      <c r="F65" s="294"/>
      <c r="G65" s="294"/>
      <c r="H65" s="294"/>
      <c r="I65" s="10" t="s">
        <v>377</v>
      </c>
    </row>
    <row r="66" spans="1:9" s="9" customFormat="1" ht="27" customHeight="1" x14ac:dyDescent="0.15">
      <c r="A66" s="263">
        <v>8</v>
      </c>
      <c r="B66" s="294" t="s">
        <v>403</v>
      </c>
      <c r="C66" s="281" t="s">
        <v>285</v>
      </c>
      <c r="D66" s="282"/>
      <c r="E66" s="282"/>
      <c r="F66" s="282"/>
      <c r="G66" s="282"/>
      <c r="H66" s="283"/>
      <c r="I66" s="21"/>
    </row>
    <row r="67" spans="1:9" s="9" customFormat="1" ht="27" customHeight="1" x14ac:dyDescent="0.15">
      <c r="A67" s="263"/>
      <c r="B67" s="294"/>
      <c r="C67" s="295" t="s">
        <v>282</v>
      </c>
      <c r="D67" s="296"/>
      <c r="E67" s="296"/>
      <c r="F67" s="296"/>
      <c r="G67" s="296"/>
      <c r="H67" s="297"/>
      <c r="I67" s="11"/>
    </row>
    <row r="68" spans="1:9" s="9" customFormat="1" ht="27" customHeight="1" x14ac:dyDescent="0.15">
      <c r="A68" s="263"/>
      <c r="B68" s="294"/>
      <c r="C68" s="295" t="s">
        <v>34</v>
      </c>
      <c r="D68" s="296"/>
      <c r="E68" s="296"/>
      <c r="F68" s="296"/>
      <c r="G68" s="296"/>
      <c r="H68" s="297"/>
      <c r="I68" s="11"/>
    </row>
    <row r="69" spans="1:9" s="9" customFormat="1" ht="27" customHeight="1" x14ac:dyDescent="0.15">
      <c r="A69" s="263"/>
      <c r="B69" s="294"/>
      <c r="C69" s="295" t="s">
        <v>35</v>
      </c>
      <c r="D69" s="296"/>
      <c r="E69" s="296"/>
      <c r="F69" s="296"/>
      <c r="G69" s="296"/>
      <c r="H69" s="297"/>
      <c r="I69" s="11"/>
    </row>
    <row r="70" spans="1:9" s="9" customFormat="1" ht="27" customHeight="1" x14ac:dyDescent="0.15">
      <c r="A70" s="263"/>
      <c r="B70" s="294"/>
      <c r="C70" s="281" t="s">
        <v>286</v>
      </c>
      <c r="D70" s="282"/>
      <c r="E70" s="282"/>
      <c r="F70" s="282"/>
      <c r="G70" s="282"/>
      <c r="H70" s="283"/>
      <c r="I70" s="21"/>
    </row>
    <row r="71" spans="1:9" s="9" customFormat="1" ht="27" customHeight="1" x14ac:dyDescent="0.15">
      <c r="A71" s="263"/>
      <c r="B71" s="294"/>
      <c r="C71" s="295" t="s">
        <v>282</v>
      </c>
      <c r="D71" s="296"/>
      <c r="E71" s="296"/>
      <c r="F71" s="296"/>
      <c r="G71" s="296"/>
      <c r="H71" s="297"/>
      <c r="I71" s="11"/>
    </row>
    <row r="72" spans="1:9" s="9" customFormat="1" ht="27" customHeight="1" x14ac:dyDescent="0.15">
      <c r="A72" s="263"/>
      <c r="B72" s="294"/>
      <c r="C72" s="295" t="s">
        <v>34</v>
      </c>
      <c r="D72" s="296"/>
      <c r="E72" s="296"/>
      <c r="F72" s="296"/>
      <c r="G72" s="296"/>
      <c r="H72" s="297"/>
      <c r="I72" s="11"/>
    </row>
    <row r="73" spans="1:9" s="9" customFormat="1" ht="27" customHeight="1" x14ac:dyDescent="0.15">
      <c r="A73" s="263"/>
      <c r="B73" s="294"/>
      <c r="C73" s="295" t="s">
        <v>35</v>
      </c>
      <c r="D73" s="296"/>
      <c r="E73" s="296"/>
      <c r="F73" s="296"/>
      <c r="G73" s="296"/>
      <c r="H73" s="297"/>
      <c r="I73" s="11"/>
    </row>
    <row r="74" spans="1:9" s="9" customFormat="1" ht="27" customHeight="1" x14ac:dyDescent="0.15">
      <c r="A74" s="263"/>
      <c r="B74" s="294"/>
      <c r="C74" s="281" t="s">
        <v>287</v>
      </c>
      <c r="D74" s="282"/>
      <c r="E74" s="282"/>
      <c r="F74" s="282"/>
      <c r="G74" s="282"/>
      <c r="H74" s="283"/>
      <c r="I74" s="21"/>
    </row>
    <row r="75" spans="1:9" s="9" customFormat="1" ht="27" customHeight="1" x14ac:dyDescent="0.15">
      <c r="A75" s="263"/>
      <c r="B75" s="294"/>
      <c r="C75" s="295" t="s">
        <v>282</v>
      </c>
      <c r="D75" s="296"/>
      <c r="E75" s="296"/>
      <c r="F75" s="296"/>
      <c r="G75" s="296"/>
      <c r="H75" s="297"/>
      <c r="I75" s="11"/>
    </row>
    <row r="76" spans="1:9" s="9" customFormat="1" ht="27" customHeight="1" x14ac:dyDescent="0.15">
      <c r="A76" s="263"/>
      <c r="B76" s="294"/>
      <c r="C76" s="295" t="s">
        <v>34</v>
      </c>
      <c r="D76" s="296"/>
      <c r="E76" s="296"/>
      <c r="F76" s="296"/>
      <c r="G76" s="296"/>
      <c r="H76" s="297"/>
      <c r="I76" s="11"/>
    </row>
    <row r="77" spans="1:9" s="9" customFormat="1" ht="27" customHeight="1" x14ac:dyDescent="0.15">
      <c r="A77" s="263"/>
      <c r="B77" s="294"/>
      <c r="C77" s="295" t="s">
        <v>35</v>
      </c>
      <c r="D77" s="296"/>
      <c r="E77" s="296"/>
      <c r="F77" s="296"/>
      <c r="G77" s="296"/>
      <c r="H77" s="297"/>
      <c r="I77" s="11"/>
    </row>
    <row r="78" spans="1:9" s="9" customFormat="1" ht="27" customHeight="1" x14ac:dyDescent="0.15">
      <c r="A78" s="263"/>
      <c r="B78" s="294"/>
      <c r="C78" s="281" t="s">
        <v>288</v>
      </c>
      <c r="D78" s="282"/>
      <c r="E78" s="282"/>
      <c r="F78" s="282"/>
      <c r="G78" s="282"/>
      <c r="H78" s="283"/>
      <c r="I78" s="21"/>
    </row>
    <row r="79" spans="1:9" s="9" customFormat="1" ht="27" customHeight="1" x14ac:dyDescent="0.15">
      <c r="A79" s="263"/>
      <c r="B79" s="294"/>
      <c r="C79" s="295" t="s">
        <v>282</v>
      </c>
      <c r="D79" s="296"/>
      <c r="E79" s="296"/>
      <c r="F79" s="296"/>
      <c r="G79" s="296"/>
      <c r="H79" s="297"/>
      <c r="I79" s="11"/>
    </row>
    <row r="80" spans="1:9" s="9" customFormat="1" ht="27" customHeight="1" x14ac:dyDescent="0.15">
      <c r="A80" s="263"/>
      <c r="B80" s="294"/>
      <c r="C80" s="295" t="s">
        <v>34</v>
      </c>
      <c r="D80" s="296"/>
      <c r="E80" s="296"/>
      <c r="F80" s="296"/>
      <c r="G80" s="296"/>
      <c r="H80" s="297"/>
      <c r="I80" s="11"/>
    </row>
    <row r="81" spans="1:9" s="9" customFormat="1" ht="27" customHeight="1" x14ac:dyDescent="0.15">
      <c r="A81" s="263"/>
      <c r="B81" s="294"/>
      <c r="C81" s="295" t="s">
        <v>35</v>
      </c>
      <c r="D81" s="296"/>
      <c r="E81" s="296"/>
      <c r="F81" s="296"/>
      <c r="G81" s="296"/>
      <c r="H81" s="297"/>
      <c r="I81" s="11"/>
    </row>
    <row r="82" spans="1:9" s="9" customFormat="1" ht="27" customHeight="1" x14ac:dyDescent="0.15">
      <c r="A82" s="263"/>
      <c r="B82" s="294"/>
      <c r="C82" s="281" t="s">
        <v>289</v>
      </c>
      <c r="D82" s="282"/>
      <c r="E82" s="282"/>
      <c r="F82" s="282"/>
      <c r="G82" s="282"/>
      <c r="H82" s="283"/>
      <c r="I82" s="21"/>
    </row>
    <row r="83" spans="1:9" s="9" customFormat="1" ht="27" customHeight="1" x14ac:dyDescent="0.15">
      <c r="A83" s="263"/>
      <c r="B83" s="294"/>
      <c r="C83" s="295" t="s">
        <v>282</v>
      </c>
      <c r="D83" s="296"/>
      <c r="E83" s="296"/>
      <c r="F83" s="296"/>
      <c r="G83" s="296"/>
      <c r="H83" s="297"/>
      <c r="I83" s="11"/>
    </row>
    <row r="84" spans="1:9" s="9" customFormat="1" ht="27" customHeight="1" x14ac:dyDescent="0.15">
      <c r="A84" s="263"/>
      <c r="B84" s="294"/>
      <c r="C84" s="295" t="s">
        <v>34</v>
      </c>
      <c r="D84" s="296"/>
      <c r="E84" s="296"/>
      <c r="F84" s="296"/>
      <c r="G84" s="296"/>
      <c r="H84" s="297"/>
      <c r="I84" s="11"/>
    </row>
    <row r="85" spans="1:9" s="9" customFormat="1" ht="27" customHeight="1" x14ac:dyDescent="0.15">
      <c r="A85" s="263"/>
      <c r="B85" s="294"/>
      <c r="C85" s="295" t="s">
        <v>35</v>
      </c>
      <c r="D85" s="296"/>
      <c r="E85" s="296"/>
      <c r="F85" s="296"/>
      <c r="G85" s="296"/>
      <c r="H85" s="297"/>
      <c r="I85" s="11"/>
    </row>
    <row r="86" spans="1:9" s="9" customFormat="1" ht="27" customHeight="1" x14ac:dyDescent="0.15">
      <c r="A86" s="263"/>
      <c r="B86" s="294"/>
      <c r="C86" s="281" t="s">
        <v>290</v>
      </c>
      <c r="D86" s="282"/>
      <c r="E86" s="282"/>
      <c r="F86" s="282"/>
      <c r="G86" s="282"/>
      <c r="H86" s="283"/>
      <c r="I86" s="21"/>
    </row>
    <row r="87" spans="1:9" s="9" customFormat="1" ht="27" customHeight="1" x14ac:dyDescent="0.15">
      <c r="A87" s="263"/>
      <c r="B87" s="294"/>
      <c r="C87" s="295" t="s">
        <v>282</v>
      </c>
      <c r="D87" s="296"/>
      <c r="E87" s="296"/>
      <c r="F87" s="296"/>
      <c r="G87" s="296"/>
      <c r="H87" s="297"/>
      <c r="I87" s="11"/>
    </row>
    <row r="88" spans="1:9" s="9" customFormat="1" ht="27" customHeight="1" x14ac:dyDescent="0.15">
      <c r="A88" s="263"/>
      <c r="B88" s="294"/>
      <c r="C88" s="295" t="s">
        <v>34</v>
      </c>
      <c r="D88" s="296"/>
      <c r="E88" s="296"/>
      <c r="F88" s="296"/>
      <c r="G88" s="296"/>
      <c r="H88" s="297"/>
      <c r="I88" s="11"/>
    </row>
    <row r="89" spans="1:9" s="9" customFormat="1" ht="27" customHeight="1" x14ac:dyDescent="0.15">
      <c r="A89" s="263"/>
      <c r="B89" s="294"/>
      <c r="C89" s="295" t="s">
        <v>35</v>
      </c>
      <c r="D89" s="296"/>
      <c r="E89" s="296"/>
      <c r="F89" s="296"/>
      <c r="G89" s="296"/>
      <c r="H89" s="297"/>
      <c r="I89" s="11"/>
    </row>
    <row r="90" spans="1:9" s="9" customFormat="1" ht="27" customHeight="1" x14ac:dyDescent="0.15">
      <c r="A90" s="263"/>
      <c r="B90" s="294"/>
      <c r="C90" s="281" t="s">
        <v>291</v>
      </c>
      <c r="D90" s="282"/>
      <c r="E90" s="282"/>
      <c r="F90" s="282"/>
      <c r="G90" s="282"/>
      <c r="H90" s="283"/>
      <c r="I90" s="21"/>
    </row>
    <row r="91" spans="1:9" s="9" customFormat="1" ht="27" customHeight="1" x14ac:dyDescent="0.15">
      <c r="A91" s="263"/>
      <c r="B91" s="294"/>
      <c r="C91" s="295" t="s">
        <v>282</v>
      </c>
      <c r="D91" s="296"/>
      <c r="E91" s="296"/>
      <c r="F91" s="296"/>
      <c r="G91" s="296"/>
      <c r="H91" s="297"/>
      <c r="I91" s="11"/>
    </row>
    <row r="92" spans="1:9" s="9" customFormat="1" ht="27" customHeight="1" x14ac:dyDescent="0.15">
      <c r="A92" s="263"/>
      <c r="B92" s="294"/>
      <c r="C92" s="295" t="s">
        <v>34</v>
      </c>
      <c r="D92" s="296"/>
      <c r="E92" s="296"/>
      <c r="F92" s="296"/>
      <c r="G92" s="296"/>
      <c r="H92" s="297"/>
      <c r="I92" s="11"/>
    </row>
    <row r="93" spans="1:9" s="9" customFormat="1" ht="27" customHeight="1" x14ac:dyDescent="0.15">
      <c r="A93" s="263"/>
      <c r="B93" s="294"/>
      <c r="C93" s="295" t="s">
        <v>35</v>
      </c>
      <c r="D93" s="296"/>
      <c r="E93" s="296"/>
      <c r="F93" s="296"/>
      <c r="G93" s="296"/>
      <c r="H93" s="297"/>
      <c r="I93" s="11"/>
    </row>
    <row r="94" spans="1:9" s="9" customFormat="1" ht="27" customHeight="1" x14ac:dyDescent="0.15">
      <c r="A94" s="263"/>
      <c r="B94" s="294"/>
      <c r="C94" s="281" t="s">
        <v>292</v>
      </c>
      <c r="D94" s="282"/>
      <c r="E94" s="282"/>
      <c r="F94" s="282"/>
      <c r="G94" s="282"/>
      <c r="H94" s="283"/>
      <c r="I94" s="21"/>
    </row>
    <row r="95" spans="1:9" s="9" customFormat="1" ht="27" customHeight="1" x14ac:dyDescent="0.15">
      <c r="A95" s="263"/>
      <c r="B95" s="294"/>
      <c r="C95" s="295" t="s">
        <v>282</v>
      </c>
      <c r="D95" s="296"/>
      <c r="E95" s="296"/>
      <c r="F95" s="296"/>
      <c r="G95" s="296"/>
      <c r="H95" s="297"/>
      <c r="I95" s="11"/>
    </row>
    <row r="96" spans="1:9" s="9" customFormat="1" ht="27" customHeight="1" x14ac:dyDescent="0.15">
      <c r="A96" s="263"/>
      <c r="B96" s="294"/>
      <c r="C96" s="295" t="s">
        <v>34</v>
      </c>
      <c r="D96" s="296"/>
      <c r="E96" s="296"/>
      <c r="F96" s="296"/>
      <c r="G96" s="296"/>
      <c r="H96" s="297"/>
      <c r="I96" s="11"/>
    </row>
    <row r="97" spans="1:9" s="9" customFormat="1" ht="27" customHeight="1" x14ac:dyDescent="0.15">
      <c r="A97" s="263"/>
      <c r="B97" s="294"/>
      <c r="C97" s="295" t="s">
        <v>35</v>
      </c>
      <c r="D97" s="296"/>
      <c r="E97" s="296"/>
      <c r="F97" s="296"/>
      <c r="G97" s="296"/>
      <c r="H97" s="297"/>
      <c r="I97" s="11"/>
    </row>
    <row r="98" spans="1:9" s="9" customFormat="1" ht="27" customHeight="1" x14ac:dyDescent="0.15">
      <c r="A98" s="263"/>
      <c r="B98" s="294"/>
      <c r="C98" s="281" t="s">
        <v>284</v>
      </c>
      <c r="D98" s="282"/>
      <c r="E98" s="282"/>
      <c r="F98" s="282"/>
      <c r="G98" s="282"/>
      <c r="H98" s="283"/>
      <c r="I98" s="21"/>
    </row>
    <row r="99" spans="1:9" s="9" customFormat="1" ht="27" customHeight="1" x14ac:dyDescent="0.15">
      <c r="A99" s="263"/>
      <c r="B99" s="294"/>
      <c r="C99" s="295" t="s">
        <v>282</v>
      </c>
      <c r="D99" s="296"/>
      <c r="E99" s="296"/>
      <c r="F99" s="296"/>
      <c r="G99" s="296"/>
      <c r="H99" s="297"/>
      <c r="I99" s="11"/>
    </row>
    <row r="100" spans="1:9" s="9" customFormat="1" ht="27" customHeight="1" x14ac:dyDescent="0.15">
      <c r="A100" s="263"/>
      <c r="B100" s="294"/>
      <c r="C100" s="295" t="s">
        <v>34</v>
      </c>
      <c r="D100" s="296"/>
      <c r="E100" s="296"/>
      <c r="F100" s="296"/>
      <c r="G100" s="296"/>
      <c r="H100" s="297"/>
      <c r="I100" s="11"/>
    </row>
    <row r="101" spans="1:9" s="9" customFormat="1" ht="27" customHeight="1" x14ac:dyDescent="0.15">
      <c r="A101" s="263"/>
      <c r="B101" s="294"/>
      <c r="C101" s="295" t="s">
        <v>35</v>
      </c>
      <c r="D101" s="296"/>
      <c r="E101" s="296"/>
      <c r="F101" s="296"/>
      <c r="G101" s="296"/>
      <c r="H101" s="297"/>
      <c r="I101" s="11"/>
    </row>
    <row r="102" spans="1:9" s="9" customFormat="1" ht="27" customHeight="1" x14ac:dyDescent="0.15">
      <c r="A102" s="263"/>
      <c r="B102" s="294"/>
      <c r="C102" s="281" t="s">
        <v>283</v>
      </c>
      <c r="D102" s="282"/>
      <c r="E102" s="282"/>
      <c r="F102" s="282"/>
      <c r="G102" s="282"/>
      <c r="H102" s="283"/>
      <c r="I102" s="21"/>
    </row>
    <row r="103" spans="1:9" s="9" customFormat="1" ht="27" customHeight="1" x14ac:dyDescent="0.15">
      <c r="A103" s="263"/>
      <c r="B103" s="294"/>
      <c r="C103" s="295" t="s">
        <v>282</v>
      </c>
      <c r="D103" s="296"/>
      <c r="E103" s="296"/>
      <c r="F103" s="296"/>
      <c r="G103" s="296"/>
      <c r="H103" s="297"/>
      <c r="I103" s="11"/>
    </row>
    <row r="104" spans="1:9" s="9" customFormat="1" ht="27" customHeight="1" x14ac:dyDescent="0.15">
      <c r="A104" s="263"/>
      <c r="B104" s="294"/>
      <c r="C104" s="295" t="s">
        <v>34</v>
      </c>
      <c r="D104" s="296"/>
      <c r="E104" s="296"/>
      <c r="F104" s="296"/>
      <c r="G104" s="296"/>
      <c r="H104" s="297"/>
      <c r="I104" s="11"/>
    </row>
    <row r="105" spans="1:9" s="9" customFormat="1" ht="27" customHeight="1" x14ac:dyDescent="0.15">
      <c r="A105" s="263"/>
      <c r="B105" s="294"/>
      <c r="C105" s="295" t="s">
        <v>35</v>
      </c>
      <c r="D105" s="296"/>
      <c r="E105" s="296"/>
      <c r="F105" s="296"/>
      <c r="G105" s="296"/>
      <c r="H105" s="297"/>
      <c r="I105" s="11"/>
    </row>
    <row r="106" spans="1:9" s="9" customFormat="1" ht="54" customHeight="1" x14ac:dyDescent="0.15">
      <c r="A106" s="165">
        <v>9</v>
      </c>
      <c r="B106" s="260" t="s">
        <v>465</v>
      </c>
      <c r="C106" s="261"/>
      <c r="D106" s="261"/>
      <c r="E106" s="261"/>
      <c r="F106" s="261"/>
      <c r="G106" s="261"/>
      <c r="H106" s="262"/>
      <c r="I106" s="10"/>
    </row>
    <row r="107" spans="1:9" s="9" customFormat="1" ht="27" customHeight="1" x14ac:dyDescent="0.15">
      <c r="A107" s="263">
        <v>10</v>
      </c>
      <c r="B107" s="294" t="s">
        <v>470</v>
      </c>
      <c r="C107" s="269" t="s">
        <v>10</v>
      </c>
      <c r="D107" s="270"/>
      <c r="E107" s="271"/>
      <c r="F107" s="281" t="s">
        <v>475</v>
      </c>
      <c r="G107" s="282"/>
      <c r="H107" s="283"/>
      <c r="I107" s="13" t="s">
        <v>25</v>
      </c>
    </row>
    <row r="108" spans="1:9" s="9" customFormat="1" ht="27" customHeight="1" x14ac:dyDescent="0.15">
      <c r="A108" s="263"/>
      <c r="B108" s="294"/>
      <c r="C108" s="272"/>
      <c r="D108" s="273"/>
      <c r="E108" s="274"/>
      <c r="F108" s="284" t="s">
        <v>450</v>
      </c>
      <c r="G108" s="285"/>
      <c r="H108" s="286"/>
      <c r="I108" s="14" t="s">
        <v>75</v>
      </c>
    </row>
    <row r="109" spans="1:9" s="9" customFormat="1" ht="27" customHeight="1" x14ac:dyDescent="0.15">
      <c r="A109" s="263"/>
      <c r="B109" s="294"/>
      <c r="C109" s="269" t="s">
        <v>18</v>
      </c>
      <c r="D109" s="270"/>
      <c r="E109" s="271"/>
      <c r="F109" s="281" t="s">
        <v>76</v>
      </c>
      <c r="G109" s="282"/>
      <c r="H109" s="283"/>
      <c r="I109" s="13"/>
    </row>
    <row r="110" spans="1:9" s="9" customFormat="1" ht="27" customHeight="1" x14ac:dyDescent="0.15">
      <c r="A110" s="263"/>
      <c r="B110" s="294"/>
      <c r="C110" s="275"/>
      <c r="D110" s="276"/>
      <c r="E110" s="277"/>
      <c r="F110" s="287" t="s">
        <v>77</v>
      </c>
      <c r="G110" s="288"/>
      <c r="H110" s="289"/>
      <c r="I110" s="15"/>
    </row>
    <row r="111" spans="1:9" s="9" customFormat="1" ht="27" customHeight="1" x14ac:dyDescent="0.15">
      <c r="A111" s="263"/>
      <c r="B111" s="294"/>
      <c r="C111" s="269" t="s">
        <v>11</v>
      </c>
      <c r="D111" s="270"/>
      <c r="E111" s="271"/>
      <c r="F111" s="281" t="s">
        <v>15</v>
      </c>
      <c r="G111" s="282"/>
      <c r="H111" s="283"/>
      <c r="I111" s="21"/>
    </row>
    <row r="112" spans="1:9" s="9" customFormat="1" ht="27" customHeight="1" x14ac:dyDescent="0.15">
      <c r="A112" s="263"/>
      <c r="B112" s="294"/>
      <c r="C112" s="272"/>
      <c r="D112" s="273"/>
      <c r="E112" s="274"/>
      <c r="F112" s="284" t="s">
        <v>16</v>
      </c>
      <c r="G112" s="285"/>
      <c r="H112" s="286"/>
      <c r="I112" s="11"/>
    </row>
    <row r="113" spans="1:9" s="9" customFormat="1" ht="27" customHeight="1" x14ac:dyDescent="0.15">
      <c r="A113" s="263"/>
      <c r="B113" s="294"/>
      <c r="C113" s="272"/>
      <c r="D113" s="273"/>
      <c r="E113" s="274"/>
      <c r="F113" s="284" t="s">
        <v>17</v>
      </c>
      <c r="G113" s="285"/>
      <c r="H113" s="286"/>
      <c r="I113" s="11"/>
    </row>
    <row r="114" spans="1:9" s="9" customFormat="1" ht="27" customHeight="1" x14ac:dyDescent="0.15">
      <c r="A114" s="263"/>
      <c r="B114" s="294"/>
      <c r="C114" s="275"/>
      <c r="D114" s="276"/>
      <c r="E114" s="277"/>
      <c r="F114" s="287" t="s">
        <v>466</v>
      </c>
      <c r="G114" s="288"/>
      <c r="H114" s="289"/>
      <c r="I114" s="22"/>
    </row>
    <row r="115" spans="1:9" s="9" customFormat="1" ht="27" customHeight="1" x14ac:dyDescent="0.15">
      <c r="A115" s="263"/>
      <c r="B115" s="294"/>
      <c r="C115" s="260" t="s">
        <v>12</v>
      </c>
      <c r="D115" s="261"/>
      <c r="E115" s="261"/>
      <c r="F115" s="261"/>
      <c r="G115" s="261"/>
      <c r="H115" s="262"/>
      <c r="I115" s="10" t="s">
        <v>25</v>
      </c>
    </row>
    <row r="116" spans="1:9" s="9" customFormat="1" ht="27" customHeight="1" x14ac:dyDescent="0.15">
      <c r="A116" s="263"/>
      <c r="B116" s="294"/>
      <c r="C116" s="260" t="s">
        <v>13</v>
      </c>
      <c r="D116" s="261"/>
      <c r="E116" s="261"/>
      <c r="F116" s="261"/>
      <c r="G116" s="261"/>
      <c r="H116" s="262"/>
      <c r="I116" s="10" t="s">
        <v>25</v>
      </c>
    </row>
    <row r="117" spans="1:9" s="9" customFormat="1" ht="27" customHeight="1" x14ac:dyDescent="0.15">
      <c r="A117" s="263"/>
      <c r="B117" s="294"/>
      <c r="C117" s="269" t="s">
        <v>27</v>
      </c>
      <c r="D117" s="270"/>
      <c r="E117" s="271"/>
      <c r="F117" s="281" t="s">
        <v>339</v>
      </c>
      <c r="G117" s="282"/>
      <c r="H117" s="283"/>
      <c r="I117" s="16"/>
    </row>
    <row r="118" spans="1:9" s="9" customFormat="1" ht="27" customHeight="1" x14ac:dyDescent="0.15">
      <c r="A118" s="263"/>
      <c r="B118" s="294"/>
      <c r="C118" s="275"/>
      <c r="D118" s="276"/>
      <c r="E118" s="277"/>
      <c r="F118" s="287" t="s">
        <v>340</v>
      </c>
      <c r="G118" s="288"/>
      <c r="H118" s="289"/>
      <c r="I118" s="17"/>
    </row>
    <row r="119" spans="1:9" s="9" customFormat="1" ht="27" customHeight="1" x14ac:dyDescent="0.15">
      <c r="A119" s="263"/>
      <c r="B119" s="294"/>
      <c r="C119" s="260" t="s">
        <v>24</v>
      </c>
      <c r="D119" s="261"/>
      <c r="E119" s="261"/>
      <c r="F119" s="261"/>
      <c r="G119" s="261"/>
      <c r="H119" s="262"/>
      <c r="I119" s="10"/>
    </row>
    <row r="120" spans="1:9" s="9" customFormat="1" ht="27" customHeight="1" x14ac:dyDescent="0.15">
      <c r="A120" s="263"/>
      <c r="B120" s="294"/>
      <c r="C120" s="260" t="s">
        <v>467</v>
      </c>
      <c r="D120" s="261"/>
      <c r="E120" s="261"/>
      <c r="F120" s="261"/>
      <c r="G120" s="261"/>
      <c r="H120" s="262"/>
      <c r="I120" s="10"/>
    </row>
    <row r="121" spans="1:9" s="9" customFormat="1" ht="27" customHeight="1" x14ac:dyDescent="0.15">
      <c r="A121" s="263"/>
      <c r="B121" s="294"/>
      <c r="C121" s="260" t="s">
        <v>495</v>
      </c>
      <c r="D121" s="261"/>
      <c r="E121" s="261"/>
      <c r="F121" s="261"/>
      <c r="G121" s="261"/>
      <c r="H121" s="262"/>
      <c r="I121" s="10"/>
    </row>
    <row r="122" spans="1:9" s="9" customFormat="1" ht="27" customHeight="1" x14ac:dyDescent="0.15">
      <c r="A122" s="263"/>
      <c r="B122" s="294"/>
      <c r="C122" s="269" t="s">
        <v>14</v>
      </c>
      <c r="D122" s="270"/>
      <c r="E122" s="271"/>
      <c r="F122" s="281" t="s">
        <v>26</v>
      </c>
      <c r="G122" s="282"/>
      <c r="H122" s="283"/>
      <c r="I122" s="21" t="s">
        <v>25</v>
      </c>
    </row>
    <row r="123" spans="1:9" s="9" customFormat="1" ht="27" customHeight="1" x14ac:dyDescent="0.15">
      <c r="A123" s="263"/>
      <c r="B123" s="294"/>
      <c r="C123" s="275"/>
      <c r="D123" s="276"/>
      <c r="E123" s="277"/>
      <c r="F123" s="287" t="s">
        <v>29</v>
      </c>
      <c r="G123" s="288"/>
      <c r="H123" s="289"/>
      <c r="I123" s="22"/>
    </row>
    <row r="124" spans="1:9" s="9" customFormat="1" ht="27" customHeight="1" x14ac:dyDescent="0.15">
      <c r="A124" s="263"/>
      <c r="B124" s="294"/>
      <c r="C124" s="269" t="s">
        <v>468</v>
      </c>
      <c r="D124" s="270"/>
      <c r="E124" s="271"/>
      <c r="F124" s="281" t="s">
        <v>26</v>
      </c>
      <c r="G124" s="282"/>
      <c r="H124" s="283"/>
      <c r="I124" s="21" t="s">
        <v>25</v>
      </c>
    </row>
    <row r="125" spans="1:9" s="9" customFormat="1" ht="27" customHeight="1" x14ac:dyDescent="0.15">
      <c r="A125" s="263"/>
      <c r="B125" s="294"/>
      <c r="C125" s="275"/>
      <c r="D125" s="276"/>
      <c r="E125" s="277"/>
      <c r="F125" s="287" t="s">
        <v>29</v>
      </c>
      <c r="G125" s="288"/>
      <c r="H125" s="289"/>
      <c r="I125" s="22"/>
    </row>
    <row r="126" spans="1:9" s="9" customFormat="1" ht="27" customHeight="1" x14ac:dyDescent="0.15">
      <c r="A126" s="263">
        <v>11</v>
      </c>
      <c r="B126" s="294" t="s">
        <v>478</v>
      </c>
      <c r="C126" s="269" t="s">
        <v>10</v>
      </c>
      <c r="D126" s="270"/>
      <c r="E126" s="271"/>
      <c r="F126" s="281" t="s">
        <v>475</v>
      </c>
      <c r="G126" s="282"/>
      <c r="H126" s="283"/>
      <c r="I126" s="13" t="s">
        <v>25</v>
      </c>
    </row>
    <row r="127" spans="1:9" s="9" customFormat="1" ht="27" customHeight="1" x14ac:dyDescent="0.15">
      <c r="A127" s="263"/>
      <c r="B127" s="294"/>
      <c r="C127" s="272"/>
      <c r="D127" s="273"/>
      <c r="E127" s="274"/>
      <c r="F127" s="284" t="s">
        <v>450</v>
      </c>
      <c r="G127" s="285"/>
      <c r="H127" s="286"/>
      <c r="I127" s="14" t="s">
        <v>75</v>
      </c>
    </row>
    <row r="128" spans="1:9" s="9" customFormat="1" ht="27" customHeight="1" x14ac:dyDescent="0.15">
      <c r="A128" s="263"/>
      <c r="B128" s="294"/>
      <c r="C128" s="269" t="s">
        <v>18</v>
      </c>
      <c r="D128" s="270"/>
      <c r="E128" s="271"/>
      <c r="F128" s="281" t="s">
        <v>76</v>
      </c>
      <c r="G128" s="282"/>
      <c r="H128" s="283"/>
      <c r="I128" s="13"/>
    </row>
    <row r="129" spans="1:9" s="9" customFormat="1" ht="27" customHeight="1" x14ac:dyDescent="0.15">
      <c r="A129" s="263"/>
      <c r="B129" s="294"/>
      <c r="C129" s="275"/>
      <c r="D129" s="276"/>
      <c r="E129" s="277"/>
      <c r="F129" s="287" t="s">
        <v>77</v>
      </c>
      <c r="G129" s="288"/>
      <c r="H129" s="289"/>
      <c r="I129" s="15"/>
    </row>
    <row r="130" spans="1:9" s="9" customFormat="1" ht="27" customHeight="1" x14ac:dyDescent="0.15">
      <c r="A130" s="263"/>
      <c r="B130" s="294"/>
      <c r="C130" s="269" t="s">
        <v>11</v>
      </c>
      <c r="D130" s="270"/>
      <c r="E130" s="271"/>
      <c r="F130" s="281" t="s">
        <v>15</v>
      </c>
      <c r="G130" s="282"/>
      <c r="H130" s="283"/>
      <c r="I130" s="21"/>
    </row>
    <row r="131" spans="1:9" s="9" customFormat="1" ht="27" customHeight="1" x14ac:dyDescent="0.15">
      <c r="A131" s="263"/>
      <c r="B131" s="294"/>
      <c r="C131" s="272"/>
      <c r="D131" s="273"/>
      <c r="E131" s="274"/>
      <c r="F131" s="284" t="s">
        <v>16</v>
      </c>
      <c r="G131" s="285"/>
      <c r="H131" s="286"/>
      <c r="I131" s="11"/>
    </row>
    <row r="132" spans="1:9" s="9" customFormat="1" ht="27" customHeight="1" x14ac:dyDescent="0.15">
      <c r="A132" s="263"/>
      <c r="B132" s="294"/>
      <c r="C132" s="272"/>
      <c r="D132" s="273"/>
      <c r="E132" s="274"/>
      <c r="F132" s="284" t="s">
        <v>17</v>
      </c>
      <c r="G132" s="285"/>
      <c r="H132" s="286"/>
      <c r="I132" s="11"/>
    </row>
    <row r="133" spans="1:9" s="9" customFormat="1" ht="27" customHeight="1" x14ac:dyDescent="0.15">
      <c r="A133" s="263"/>
      <c r="B133" s="294"/>
      <c r="C133" s="275"/>
      <c r="D133" s="276"/>
      <c r="E133" s="277"/>
      <c r="F133" s="287" t="s">
        <v>466</v>
      </c>
      <c r="G133" s="288"/>
      <c r="H133" s="289"/>
      <c r="I133" s="22"/>
    </row>
    <row r="134" spans="1:9" s="9" customFormat="1" ht="27" customHeight="1" x14ac:dyDescent="0.15">
      <c r="A134" s="263"/>
      <c r="B134" s="294"/>
      <c r="C134" s="260" t="s">
        <v>12</v>
      </c>
      <c r="D134" s="261"/>
      <c r="E134" s="261"/>
      <c r="F134" s="261"/>
      <c r="G134" s="261"/>
      <c r="H134" s="262"/>
      <c r="I134" s="10" t="s">
        <v>25</v>
      </c>
    </row>
    <row r="135" spans="1:9" s="9" customFormat="1" ht="27" customHeight="1" x14ac:dyDescent="0.15">
      <c r="A135" s="263"/>
      <c r="B135" s="294"/>
      <c r="C135" s="260" t="s">
        <v>13</v>
      </c>
      <c r="D135" s="261"/>
      <c r="E135" s="261"/>
      <c r="F135" s="261"/>
      <c r="G135" s="261"/>
      <c r="H135" s="262"/>
      <c r="I135" s="10" t="s">
        <v>25</v>
      </c>
    </row>
    <row r="136" spans="1:9" s="9" customFormat="1" ht="27" customHeight="1" x14ac:dyDescent="0.15">
      <c r="A136" s="263"/>
      <c r="B136" s="294"/>
      <c r="C136" s="269" t="s">
        <v>27</v>
      </c>
      <c r="D136" s="270"/>
      <c r="E136" s="271"/>
      <c r="F136" s="281" t="s">
        <v>339</v>
      </c>
      <c r="G136" s="282"/>
      <c r="H136" s="283"/>
      <c r="I136" s="16"/>
    </row>
    <row r="137" spans="1:9" s="9" customFormat="1" ht="27" customHeight="1" x14ac:dyDescent="0.15">
      <c r="A137" s="263"/>
      <c r="B137" s="294"/>
      <c r="C137" s="275"/>
      <c r="D137" s="276"/>
      <c r="E137" s="277"/>
      <c r="F137" s="287" t="s">
        <v>340</v>
      </c>
      <c r="G137" s="288"/>
      <c r="H137" s="289"/>
      <c r="I137" s="17"/>
    </row>
    <row r="138" spans="1:9" s="9" customFormat="1" ht="27" customHeight="1" x14ac:dyDescent="0.15">
      <c r="A138" s="263"/>
      <c r="B138" s="294"/>
      <c r="C138" s="260" t="s">
        <v>24</v>
      </c>
      <c r="D138" s="261"/>
      <c r="E138" s="261"/>
      <c r="F138" s="261"/>
      <c r="G138" s="261"/>
      <c r="H138" s="262"/>
      <c r="I138" s="10"/>
    </row>
    <row r="139" spans="1:9" s="9" customFormat="1" ht="27" customHeight="1" x14ac:dyDescent="0.15">
      <c r="A139" s="263"/>
      <c r="B139" s="294"/>
      <c r="C139" s="260" t="s">
        <v>467</v>
      </c>
      <c r="D139" s="261"/>
      <c r="E139" s="261"/>
      <c r="F139" s="261"/>
      <c r="G139" s="261"/>
      <c r="H139" s="262"/>
      <c r="I139" s="10"/>
    </row>
    <row r="140" spans="1:9" s="9" customFormat="1" ht="27" customHeight="1" x14ac:dyDescent="0.15">
      <c r="A140" s="263"/>
      <c r="B140" s="294"/>
      <c r="C140" s="260" t="s">
        <v>495</v>
      </c>
      <c r="D140" s="261"/>
      <c r="E140" s="261"/>
      <c r="F140" s="261"/>
      <c r="G140" s="261"/>
      <c r="H140" s="262"/>
      <c r="I140" s="10"/>
    </row>
    <row r="141" spans="1:9" s="9" customFormat="1" ht="27" customHeight="1" x14ac:dyDescent="0.15">
      <c r="A141" s="263"/>
      <c r="B141" s="294"/>
      <c r="C141" s="269" t="s">
        <v>14</v>
      </c>
      <c r="D141" s="270"/>
      <c r="E141" s="271"/>
      <c r="F141" s="281" t="s">
        <v>26</v>
      </c>
      <c r="G141" s="282"/>
      <c r="H141" s="283"/>
      <c r="I141" s="21" t="s">
        <v>25</v>
      </c>
    </row>
    <row r="142" spans="1:9" s="9" customFormat="1" ht="27" customHeight="1" x14ac:dyDescent="0.15">
      <c r="A142" s="263"/>
      <c r="B142" s="294"/>
      <c r="C142" s="275"/>
      <c r="D142" s="276"/>
      <c r="E142" s="277"/>
      <c r="F142" s="287" t="s">
        <v>29</v>
      </c>
      <c r="G142" s="288"/>
      <c r="H142" s="289"/>
      <c r="I142" s="22"/>
    </row>
    <row r="143" spans="1:9" s="9" customFormat="1" ht="27" customHeight="1" x14ac:dyDescent="0.15">
      <c r="A143" s="263"/>
      <c r="B143" s="294"/>
      <c r="C143" s="269" t="s">
        <v>468</v>
      </c>
      <c r="D143" s="270"/>
      <c r="E143" s="271"/>
      <c r="F143" s="281" t="s">
        <v>26</v>
      </c>
      <c r="G143" s="282"/>
      <c r="H143" s="283"/>
      <c r="I143" s="21" t="s">
        <v>25</v>
      </c>
    </row>
    <row r="144" spans="1:9" s="9" customFormat="1" ht="27" customHeight="1" x14ac:dyDescent="0.15">
      <c r="A144" s="263"/>
      <c r="B144" s="294"/>
      <c r="C144" s="275"/>
      <c r="D144" s="276"/>
      <c r="E144" s="277"/>
      <c r="F144" s="287" t="s">
        <v>29</v>
      </c>
      <c r="G144" s="288"/>
      <c r="H144" s="289"/>
      <c r="I144" s="22"/>
    </row>
  </sheetData>
  <sheetProtection formatCells="0"/>
  <mergeCells count="122">
    <mergeCell ref="F141:H141"/>
    <mergeCell ref="F142:H142"/>
    <mergeCell ref="C143:E144"/>
    <mergeCell ref="F143:H143"/>
    <mergeCell ref="F144:H144"/>
    <mergeCell ref="C135:H135"/>
    <mergeCell ref="C136:E137"/>
    <mergeCell ref="F136:H136"/>
    <mergeCell ref="F137:H137"/>
    <mergeCell ref="C138:H138"/>
    <mergeCell ref="C139:H139"/>
    <mergeCell ref="C130:E133"/>
    <mergeCell ref="F130:H130"/>
    <mergeCell ref="F131:H131"/>
    <mergeCell ref="F132:H132"/>
    <mergeCell ref="F133:H133"/>
    <mergeCell ref="C134:H134"/>
    <mergeCell ref="B107:B125"/>
    <mergeCell ref="A107:A125"/>
    <mergeCell ref="A126:A144"/>
    <mergeCell ref="B126:B144"/>
    <mergeCell ref="C126:E127"/>
    <mergeCell ref="F126:H126"/>
    <mergeCell ref="F127:H127"/>
    <mergeCell ref="C128:E129"/>
    <mergeCell ref="F128:H128"/>
    <mergeCell ref="F129:H129"/>
    <mergeCell ref="C124:E125"/>
    <mergeCell ref="F124:H124"/>
    <mergeCell ref="F125:H125"/>
    <mergeCell ref="C122:E123"/>
    <mergeCell ref="F122:H122"/>
    <mergeCell ref="F123:H123"/>
    <mergeCell ref="C116:H116"/>
    <mergeCell ref="C141:E142"/>
    <mergeCell ref="C117:E118"/>
    <mergeCell ref="F117:H117"/>
    <mergeCell ref="F118:H118"/>
    <mergeCell ref="C119:H119"/>
    <mergeCell ref="C120:H120"/>
    <mergeCell ref="C111:E114"/>
    <mergeCell ref="F111:H111"/>
    <mergeCell ref="F112:H112"/>
    <mergeCell ref="F113:H113"/>
    <mergeCell ref="F114:H114"/>
    <mergeCell ref="C115:H115"/>
    <mergeCell ref="B106:H106"/>
    <mergeCell ref="C107:E108"/>
    <mergeCell ref="F107:H107"/>
    <mergeCell ref="F108:H108"/>
    <mergeCell ref="C109:E110"/>
    <mergeCell ref="F109:H109"/>
    <mergeCell ref="F110:H110"/>
    <mergeCell ref="C102:H102"/>
    <mergeCell ref="C103:H103"/>
    <mergeCell ref="C104:H104"/>
    <mergeCell ref="C105:H105"/>
    <mergeCell ref="C97:H97"/>
    <mergeCell ref="C98:H98"/>
    <mergeCell ref="C99:H99"/>
    <mergeCell ref="C100:H100"/>
    <mergeCell ref="C101:H101"/>
    <mergeCell ref="C92:H92"/>
    <mergeCell ref="C93:H93"/>
    <mergeCell ref="C94:H94"/>
    <mergeCell ref="C95:H95"/>
    <mergeCell ref="C96:H96"/>
    <mergeCell ref="C87:H87"/>
    <mergeCell ref="C88:H88"/>
    <mergeCell ref="C89:H89"/>
    <mergeCell ref="C90:H90"/>
    <mergeCell ref="C91:H91"/>
    <mergeCell ref="C82:H82"/>
    <mergeCell ref="C83:H83"/>
    <mergeCell ref="C84:H84"/>
    <mergeCell ref="C85:H85"/>
    <mergeCell ref="C86:H86"/>
    <mergeCell ref="C70:H70"/>
    <mergeCell ref="C71:H71"/>
    <mergeCell ref="C72:H72"/>
    <mergeCell ref="C78:H78"/>
    <mergeCell ref="C79:H79"/>
    <mergeCell ref="C80:H80"/>
    <mergeCell ref="C81:H81"/>
    <mergeCell ref="C73:H73"/>
    <mergeCell ref="C74:H74"/>
    <mergeCell ref="C75:H75"/>
    <mergeCell ref="C76:H76"/>
    <mergeCell ref="C77:H77"/>
    <mergeCell ref="A7:A8"/>
    <mergeCell ref="B7:H8"/>
    <mergeCell ref="B9:H9"/>
    <mergeCell ref="A10:A28"/>
    <mergeCell ref="B10:B28"/>
    <mergeCell ref="C10:H19"/>
    <mergeCell ref="C20:H21"/>
    <mergeCell ref="C22:H22"/>
    <mergeCell ref="C23:H28"/>
    <mergeCell ref="C121:H121"/>
    <mergeCell ref="C140:H140"/>
    <mergeCell ref="A29:A44"/>
    <mergeCell ref="B29:B44"/>
    <mergeCell ref="C29:H41"/>
    <mergeCell ref="C42:H43"/>
    <mergeCell ref="C44:H44"/>
    <mergeCell ref="A45:A47"/>
    <mergeCell ref="B45:H47"/>
    <mergeCell ref="B48:H48"/>
    <mergeCell ref="A49:A65"/>
    <mergeCell ref="B49:B65"/>
    <mergeCell ref="C49:H52"/>
    <mergeCell ref="C53:H53"/>
    <mergeCell ref="C54:H58"/>
    <mergeCell ref="C59:H63"/>
    <mergeCell ref="C64:H64"/>
    <mergeCell ref="C65:H65"/>
    <mergeCell ref="A66:A105"/>
    <mergeCell ref="B66:B105"/>
    <mergeCell ref="C66:H66"/>
    <mergeCell ref="C67:H67"/>
    <mergeCell ref="C68:H68"/>
    <mergeCell ref="C69:H69"/>
  </mergeCells>
  <phoneticPr fontId="6"/>
  <dataValidations count="4">
    <dataValidation type="list" allowBlank="1" showInputMessage="1" showErrorMessage="1" sqref="I107 I126" xr:uid="{00000000-0002-0000-0200-000000000000}">
      <formula1>"選択してください,常勤,非常勤"</formula1>
    </dataValidation>
    <dataValidation type="list" allowBlank="1" showInputMessage="1" showErrorMessage="1" sqref="I108 I122 I124 I127 I141 I143" xr:uid="{00000000-0002-0000-0200-000001000000}">
      <formula1>"選択してください,有,無"</formula1>
    </dataValidation>
    <dataValidation type="list" allowBlank="1" showInputMessage="1" showErrorMessage="1" sqref="I116 I135" xr:uid="{00000000-0002-0000-0200-000002000000}">
      <formula1>"選択してください,病院加入,個人加入"</formula1>
    </dataValidation>
    <dataValidation type="list" allowBlank="1" showInputMessage="1" showErrorMessage="1" sqref="I115 I134" xr:uid="{00000000-0002-0000-0200-000003000000}">
      <formula1>"選択してください,組合,共済,協会,国保"</formula1>
    </dataValidation>
  </dataValidations>
  <pageMargins left="0.70866141732283472" right="0.70866141732283472" top="0.74803149606299213" bottom="0.74803149606299213" header="0.31496062992125984" footer="0.31496062992125984"/>
  <pageSetup paperSize="9" scale="51" fitToHeight="0" orientation="portrait" r:id="rId1"/>
  <headerFooter>
    <oddHeader>&amp;L&amp;F&amp;R&amp;A</oddHeader>
    <oddFooter>&amp;C&amp;P / &amp;N</oddFooter>
  </headerFooter>
  <rowBreaks count="5" manualBreakCount="5">
    <brk id="19" max="16383" man="1"/>
    <brk id="35" max="16383" man="1"/>
    <brk id="53" max="16383" man="1"/>
    <brk id="65" max="16383" man="1"/>
    <brk id="106" max="16383"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D00-000000000000}">
      <formula1>"0,10,15,20,25,30,35,40,45,50,55,60,65,70,75,80,85,90"</formula1>
    </dataValidation>
    <dataValidation type="list" allowBlank="1" showInputMessage="1" showErrorMessage="1" sqref="I28" xr:uid="{00000000-0002-0000-1D00-000001000000}">
      <formula1>"選択してください,基幹施設,連携施設"</formula1>
    </dataValidation>
    <dataValidation type="list" allowBlank="1" showInputMessage="1" showErrorMessage="1" sqref="D77:E110 D116:E132 D185:E185" xr:uid="{00000000-0002-0000-1D00-000002000000}">
      <formula1>"選択,A,B,C,D"</formula1>
    </dataValidation>
    <dataValidation type="custom" allowBlank="1" showInputMessage="1" showErrorMessage="1" sqref="I71:I72" xr:uid="{00000000-0002-0000-1D00-000003000000}">
      <formula1>100</formula1>
    </dataValidation>
    <dataValidation type="list" allowBlank="1" showInputMessage="1" showErrorMessage="1" sqref="I52" xr:uid="{00000000-0002-0000-1D00-000004000000}">
      <formula1>"0,10,15,20,25,30,35,40,45,50,55,60,65,70,75,80,85,90,100"</formula1>
    </dataValidation>
    <dataValidation imeMode="fullKatakana" allowBlank="1" showInputMessage="1" showErrorMessage="1" sqref="I17:I18 I23:I24" xr:uid="{00000000-0002-0000-1D00-000005000000}"/>
    <dataValidation imeMode="disabled" allowBlank="1" showInputMessage="1" showErrorMessage="1" sqref="I19 D189:F190 I39:I45 I25:I27 D207:D211 D193:D198 D200 D202 D204 D139:F181" xr:uid="{00000000-0002-0000-1D00-000006000000}"/>
    <dataValidation type="list" allowBlank="1" showInputMessage="1" showErrorMessage="1" sqref="D212:D215 I30:I37" xr:uid="{00000000-0002-0000-1D00-000007000000}">
      <formula1>"選択してください,有,無"</formula1>
    </dataValidation>
    <dataValidation type="list" allowBlank="1" showInputMessage="1" showErrorMessage="1" sqref="I8" xr:uid="{00000000-0002-0000-1D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D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1E00-000000000000}">
      <formula1>"選択してください,基幹（拠点）教育施設,関連教育施設,いずれでもない"</formula1>
    </dataValidation>
    <dataValidation type="list" allowBlank="1" showInputMessage="1" showErrorMessage="1" sqref="I8" xr:uid="{00000000-0002-0000-1E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1E00-000002000000}">
      <formula1>"選択してください,有,無"</formula1>
    </dataValidation>
    <dataValidation imeMode="disabled" allowBlank="1" showInputMessage="1" showErrorMessage="1" sqref="I19 D189:F190 I39:I45 I25:I27 D207:D211 D193:D198 D200 D202 D204 D139:F181" xr:uid="{00000000-0002-0000-1E00-000003000000}"/>
    <dataValidation imeMode="fullKatakana" allowBlank="1" showInputMessage="1" showErrorMessage="1" sqref="I17:I18 I23:I24" xr:uid="{00000000-0002-0000-1E00-000004000000}"/>
    <dataValidation type="list" allowBlank="1" showInputMessage="1" showErrorMessage="1" sqref="I52" xr:uid="{00000000-0002-0000-1E00-000005000000}">
      <formula1>"0,10,15,20,25,30,35,40,45,50,55,60,65,70,75,80,85,90,100"</formula1>
    </dataValidation>
    <dataValidation type="custom" allowBlank="1" showInputMessage="1" showErrorMessage="1" sqref="I71:I72" xr:uid="{00000000-0002-0000-1E00-000006000000}">
      <formula1>100</formula1>
    </dataValidation>
    <dataValidation type="list" allowBlank="1" showInputMessage="1" showErrorMessage="1" sqref="D77:E110 D116:E132 D185:E185" xr:uid="{00000000-0002-0000-1E00-000007000000}">
      <formula1>"選択,A,B,C,D"</formula1>
    </dataValidation>
    <dataValidation type="list" allowBlank="1" showInputMessage="1" showErrorMessage="1" sqref="I28" xr:uid="{00000000-0002-0000-1E00-000008000000}">
      <formula1>"選択してください,基幹施設,連携施設"</formula1>
    </dataValidation>
    <dataValidation type="list" allowBlank="1" showInputMessage="1" showErrorMessage="1" sqref="I54 I56 I58 I60 I62 I64 I66 I68 I70" xr:uid="{00000000-0002-0000-1E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1F00-000000000000}">
      <formula1>"0,10,15,20,25,30,35,40,45,50,55,60,65,70,75,80,85,90"</formula1>
    </dataValidation>
    <dataValidation type="list" allowBlank="1" showInputMessage="1" showErrorMessage="1" sqref="I28" xr:uid="{00000000-0002-0000-1F00-000001000000}">
      <formula1>"選択してください,基幹施設,連携施設"</formula1>
    </dataValidation>
    <dataValidation type="list" allowBlank="1" showInputMessage="1" showErrorMessage="1" sqref="D77:E110 D116:E132 D185:E185" xr:uid="{00000000-0002-0000-1F00-000002000000}">
      <formula1>"選択,A,B,C,D"</formula1>
    </dataValidation>
    <dataValidation type="custom" allowBlank="1" showInputMessage="1" showErrorMessage="1" sqref="I71:I72" xr:uid="{00000000-0002-0000-1F00-000003000000}">
      <formula1>100</formula1>
    </dataValidation>
    <dataValidation type="list" allowBlank="1" showInputMessage="1" showErrorMessage="1" sqref="I52" xr:uid="{00000000-0002-0000-1F00-000004000000}">
      <formula1>"0,10,15,20,25,30,35,40,45,50,55,60,65,70,75,80,85,90,100"</formula1>
    </dataValidation>
    <dataValidation imeMode="fullKatakana" allowBlank="1" showInputMessage="1" showErrorMessage="1" sqref="I17:I18 I23:I24" xr:uid="{00000000-0002-0000-1F00-000005000000}"/>
    <dataValidation imeMode="disabled" allowBlank="1" showInputMessage="1" showErrorMessage="1" sqref="I19 D189:F190 I39:I45 I25:I27 D207:D211 D193:D198 D200 D202 D204 D139:F181" xr:uid="{00000000-0002-0000-1F00-000006000000}"/>
    <dataValidation type="list" allowBlank="1" showInputMessage="1" showErrorMessage="1" sqref="D212:D215 I30:I37" xr:uid="{00000000-0002-0000-1F00-000007000000}">
      <formula1>"選択してください,有,無"</formula1>
    </dataValidation>
    <dataValidation type="list" allowBlank="1" showInputMessage="1" showErrorMessage="1" sqref="I8" xr:uid="{00000000-0002-0000-1F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1F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000-000000000000}">
      <formula1>"選択してください,基幹（拠点）教育施設,関連教育施設,いずれでもない"</formula1>
    </dataValidation>
    <dataValidation type="list" allowBlank="1" showInputMessage="1" showErrorMessage="1" sqref="I8" xr:uid="{00000000-0002-0000-20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000-000002000000}">
      <formula1>"選択してください,有,無"</formula1>
    </dataValidation>
    <dataValidation imeMode="disabled" allowBlank="1" showInputMessage="1" showErrorMessage="1" sqref="I19 D189:F190 I39:I45 I25:I27 D207:D211 D193:D198 D200 D202 D204 D139:F181" xr:uid="{00000000-0002-0000-2000-000003000000}"/>
    <dataValidation imeMode="fullKatakana" allowBlank="1" showInputMessage="1" showErrorMessage="1" sqref="I17:I18 I23:I24" xr:uid="{00000000-0002-0000-2000-000004000000}"/>
    <dataValidation type="list" allowBlank="1" showInputMessage="1" showErrorMessage="1" sqref="I52" xr:uid="{00000000-0002-0000-2000-000005000000}">
      <formula1>"0,10,15,20,25,30,35,40,45,50,55,60,65,70,75,80,85,90,100"</formula1>
    </dataValidation>
    <dataValidation type="custom" allowBlank="1" showInputMessage="1" showErrorMessage="1" sqref="I71:I72" xr:uid="{00000000-0002-0000-2000-000006000000}">
      <formula1>100</formula1>
    </dataValidation>
    <dataValidation type="list" allowBlank="1" showInputMessage="1" showErrorMessage="1" sqref="D77:E110 D116:E132 D185:E185" xr:uid="{00000000-0002-0000-2000-000007000000}">
      <formula1>"選択,A,B,C,D"</formula1>
    </dataValidation>
    <dataValidation type="list" allowBlank="1" showInputMessage="1" showErrorMessage="1" sqref="I28" xr:uid="{00000000-0002-0000-2000-000008000000}">
      <formula1>"選択してください,基幹施設,連携施設"</formula1>
    </dataValidation>
    <dataValidation type="list" allowBlank="1" showInputMessage="1" showErrorMessage="1" sqref="I54 I56 I58 I60 I62 I64 I66 I68 I70" xr:uid="{00000000-0002-0000-20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100-000000000000}">
      <formula1>"0,10,15,20,25,30,35,40,45,50,55,60,65,70,75,80,85,90"</formula1>
    </dataValidation>
    <dataValidation type="list" allowBlank="1" showInputMessage="1" showErrorMessage="1" sqref="I28" xr:uid="{00000000-0002-0000-2100-000001000000}">
      <formula1>"選択してください,基幹施設,連携施設"</formula1>
    </dataValidation>
    <dataValidation type="list" allowBlank="1" showInputMessage="1" showErrorMessage="1" sqref="D77:E110 D116:E132 D185:E185" xr:uid="{00000000-0002-0000-2100-000002000000}">
      <formula1>"選択,A,B,C,D"</formula1>
    </dataValidation>
    <dataValidation type="custom" allowBlank="1" showInputMessage="1" showErrorMessage="1" sqref="I71:I72" xr:uid="{00000000-0002-0000-2100-000003000000}">
      <formula1>100</formula1>
    </dataValidation>
    <dataValidation type="list" allowBlank="1" showInputMessage="1" showErrorMessage="1" sqref="I52" xr:uid="{00000000-0002-0000-2100-000004000000}">
      <formula1>"0,10,15,20,25,30,35,40,45,50,55,60,65,70,75,80,85,90,100"</formula1>
    </dataValidation>
    <dataValidation imeMode="fullKatakana" allowBlank="1" showInputMessage="1" showErrorMessage="1" sqref="I17:I18 I23:I24" xr:uid="{00000000-0002-0000-2100-000005000000}"/>
    <dataValidation imeMode="disabled" allowBlank="1" showInputMessage="1" showErrorMessage="1" sqref="I19 D189:F190 I39:I45 I25:I27 D207:D211 D193:D198 D200 D202 D204 D139:F181" xr:uid="{00000000-0002-0000-2100-000006000000}"/>
    <dataValidation type="list" allowBlank="1" showInputMessage="1" showErrorMessage="1" sqref="D212:D215 I30:I37" xr:uid="{00000000-0002-0000-2100-000007000000}">
      <formula1>"選択してください,有,無"</formula1>
    </dataValidation>
    <dataValidation type="list" allowBlank="1" showInputMessage="1" showErrorMessage="1" sqref="I8" xr:uid="{00000000-0002-0000-21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1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200-000000000000}">
      <formula1>"選択してください,基幹（拠点）教育施設,関連教育施設,いずれでもない"</formula1>
    </dataValidation>
    <dataValidation type="list" allowBlank="1" showInputMessage="1" showErrorMessage="1" sqref="I8" xr:uid="{00000000-0002-0000-22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200-000002000000}">
      <formula1>"選択してください,有,無"</formula1>
    </dataValidation>
    <dataValidation imeMode="disabled" allowBlank="1" showInputMessage="1" showErrorMessage="1" sqref="I19 D189:F190 I39:I45 I25:I27 D207:D211 D193:D198 D200 D202 D204 D139:F181" xr:uid="{00000000-0002-0000-2200-000003000000}"/>
    <dataValidation imeMode="fullKatakana" allowBlank="1" showInputMessage="1" showErrorMessage="1" sqref="I17:I18 I23:I24" xr:uid="{00000000-0002-0000-2200-000004000000}"/>
    <dataValidation type="list" allowBlank="1" showInputMessage="1" showErrorMessage="1" sqref="I52" xr:uid="{00000000-0002-0000-2200-000005000000}">
      <formula1>"0,10,15,20,25,30,35,40,45,50,55,60,65,70,75,80,85,90,100"</formula1>
    </dataValidation>
    <dataValidation type="custom" allowBlank="1" showInputMessage="1" showErrorMessage="1" sqref="I71:I72" xr:uid="{00000000-0002-0000-2200-000006000000}">
      <formula1>100</formula1>
    </dataValidation>
    <dataValidation type="list" allowBlank="1" showInputMessage="1" showErrorMessage="1" sqref="D77:E110 D116:E132 D185:E185" xr:uid="{00000000-0002-0000-2200-000007000000}">
      <formula1>"選択,A,B,C,D"</formula1>
    </dataValidation>
    <dataValidation type="list" allowBlank="1" showInputMessage="1" showErrorMessage="1" sqref="I28" xr:uid="{00000000-0002-0000-2200-000008000000}">
      <formula1>"選択してください,基幹施設,連携施設"</formula1>
    </dataValidation>
    <dataValidation type="list" allowBlank="1" showInputMessage="1" showErrorMessage="1" sqref="I54 I56 I58 I60 I62 I64 I66 I68 I70" xr:uid="{00000000-0002-0000-22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300-000000000000}">
      <formula1>"0,10,15,20,25,30,35,40,45,50,55,60,65,70,75,80,85,90"</formula1>
    </dataValidation>
    <dataValidation type="list" allowBlank="1" showInputMessage="1" showErrorMessage="1" sqref="I28" xr:uid="{00000000-0002-0000-2300-000001000000}">
      <formula1>"選択してください,基幹施設,連携施設"</formula1>
    </dataValidation>
    <dataValidation type="list" allowBlank="1" showInputMessage="1" showErrorMessage="1" sqref="D77:E110 D116:E132 D185:E185" xr:uid="{00000000-0002-0000-2300-000002000000}">
      <formula1>"選択,A,B,C,D"</formula1>
    </dataValidation>
    <dataValidation type="custom" allowBlank="1" showInputMessage="1" showErrorMessage="1" sqref="I71:I72" xr:uid="{00000000-0002-0000-2300-000003000000}">
      <formula1>100</formula1>
    </dataValidation>
    <dataValidation type="list" allowBlank="1" showInputMessage="1" showErrorMessage="1" sqref="I52" xr:uid="{00000000-0002-0000-2300-000004000000}">
      <formula1>"0,10,15,20,25,30,35,40,45,50,55,60,65,70,75,80,85,90,100"</formula1>
    </dataValidation>
    <dataValidation imeMode="fullKatakana" allowBlank="1" showInputMessage="1" showErrorMessage="1" sqref="I17:I18 I23:I24" xr:uid="{00000000-0002-0000-2300-000005000000}"/>
    <dataValidation imeMode="disabled" allowBlank="1" showInputMessage="1" showErrorMessage="1" sqref="I19 D189:F190 I39:I45 I25:I27 D207:D211 D193:D198 D200 D202 D204 D139:F181" xr:uid="{00000000-0002-0000-2300-000006000000}"/>
    <dataValidation type="list" allowBlank="1" showInputMessage="1" showErrorMessage="1" sqref="D212:D215 I30:I37" xr:uid="{00000000-0002-0000-2300-000007000000}">
      <formula1>"選択してください,有,無"</formula1>
    </dataValidation>
    <dataValidation type="list" allowBlank="1" showInputMessage="1" showErrorMessage="1" sqref="I8" xr:uid="{00000000-0002-0000-23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3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400-000000000000}">
      <formula1>"0,10,15,20,25,30,35,40,45,50,55,60,65,70,75,80,85,90"</formula1>
    </dataValidation>
    <dataValidation type="list" allowBlank="1" showInputMessage="1" showErrorMessage="1" sqref="I28" xr:uid="{00000000-0002-0000-2400-000001000000}">
      <formula1>"選択してください,基幹施設,連携施設"</formula1>
    </dataValidation>
    <dataValidation type="list" allowBlank="1" showInputMessage="1" showErrorMessage="1" sqref="D77:E110 D116:E132 D185:E185" xr:uid="{00000000-0002-0000-2400-000002000000}">
      <formula1>"選択,A,B,C,D"</formula1>
    </dataValidation>
    <dataValidation type="custom" allowBlank="1" showInputMessage="1" showErrorMessage="1" sqref="I71:I72" xr:uid="{00000000-0002-0000-2400-000003000000}">
      <formula1>100</formula1>
    </dataValidation>
    <dataValidation type="list" allowBlank="1" showInputMessage="1" showErrorMessage="1" sqref="I52" xr:uid="{00000000-0002-0000-2400-000004000000}">
      <formula1>"0,10,15,20,25,30,35,40,45,50,55,60,65,70,75,80,85,90,100"</formula1>
    </dataValidation>
    <dataValidation imeMode="fullKatakana" allowBlank="1" showInputMessage="1" showErrorMessage="1" sqref="I17:I18 I23:I24" xr:uid="{00000000-0002-0000-2400-000005000000}"/>
    <dataValidation imeMode="disabled" allowBlank="1" showInputMessage="1" showErrorMessage="1" sqref="I19 D189:F190 I39:I45 I25:I27 D207:D211 D193:D198 D200 D202 D204 D139:F181" xr:uid="{00000000-0002-0000-2400-000006000000}"/>
    <dataValidation type="list" allowBlank="1" showInputMessage="1" showErrorMessage="1" sqref="D212:D215 I30:I37" xr:uid="{00000000-0002-0000-2400-000007000000}">
      <formula1>"選択してください,有,無"</formula1>
    </dataValidation>
    <dataValidation type="list" allowBlank="1" showInputMessage="1" showErrorMessage="1" sqref="I8" xr:uid="{00000000-0002-0000-24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4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500-000000000000}">
      <formula1>"選択してください,基幹（拠点）教育施設,関連教育施設,いずれでもない"</formula1>
    </dataValidation>
    <dataValidation type="list" allowBlank="1" showInputMessage="1" showErrorMessage="1" sqref="I8" xr:uid="{00000000-0002-0000-25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500-000002000000}">
      <formula1>"選択してください,有,無"</formula1>
    </dataValidation>
    <dataValidation imeMode="disabled" allowBlank="1" showInputMessage="1" showErrorMessage="1" sqref="I19 D189:F190 I39:I45 I25:I27 D207:D211 D193:D198 D200 D202 D204 D139:F181" xr:uid="{00000000-0002-0000-2500-000003000000}"/>
    <dataValidation imeMode="fullKatakana" allowBlank="1" showInputMessage="1" showErrorMessage="1" sqref="I17:I18 I23:I24" xr:uid="{00000000-0002-0000-2500-000004000000}"/>
    <dataValidation type="list" allowBlank="1" showInputMessage="1" showErrorMessage="1" sqref="I52" xr:uid="{00000000-0002-0000-2500-000005000000}">
      <formula1>"0,10,15,20,25,30,35,40,45,50,55,60,65,70,75,80,85,90,100"</formula1>
    </dataValidation>
    <dataValidation type="custom" allowBlank="1" showInputMessage="1" showErrorMessage="1" sqref="I71:I72" xr:uid="{00000000-0002-0000-2500-000006000000}">
      <formula1>100</formula1>
    </dataValidation>
    <dataValidation type="list" allowBlank="1" showInputMessage="1" showErrorMessage="1" sqref="D77:E110 D116:E132 D185:E185" xr:uid="{00000000-0002-0000-2500-000007000000}">
      <formula1>"選択,A,B,C,D"</formula1>
    </dataValidation>
    <dataValidation type="list" allowBlank="1" showInputMessage="1" showErrorMessage="1" sqref="I28" xr:uid="{00000000-0002-0000-2500-000008000000}">
      <formula1>"選択してください,基幹施設,連携施設"</formula1>
    </dataValidation>
    <dataValidation type="list" allowBlank="1" showInputMessage="1" showErrorMessage="1" sqref="I54 I56 I58 I60 I62 I64 I66 I68 I70" xr:uid="{00000000-0002-0000-25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600-000000000000}">
      <formula1>"0,10,15,20,25,30,35,40,45,50,55,60,65,70,75,80,85,90"</formula1>
    </dataValidation>
    <dataValidation type="list" allowBlank="1" showInputMessage="1" showErrorMessage="1" sqref="I28" xr:uid="{00000000-0002-0000-2600-000001000000}">
      <formula1>"選択してください,基幹施設,連携施設"</formula1>
    </dataValidation>
    <dataValidation type="list" allowBlank="1" showInputMessage="1" showErrorMessage="1" sqref="D77:E110 D116:E132 D185:E185" xr:uid="{00000000-0002-0000-2600-000002000000}">
      <formula1>"選択,A,B,C,D"</formula1>
    </dataValidation>
    <dataValidation type="custom" allowBlank="1" showInputMessage="1" showErrorMessage="1" sqref="I71:I72" xr:uid="{00000000-0002-0000-2600-000003000000}">
      <formula1>100</formula1>
    </dataValidation>
    <dataValidation type="list" allowBlank="1" showInputMessage="1" showErrorMessage="1" sqref="I52" xr:uid="{00000000-0002-0000-2600-000004000000}">
      <formula1>"0,10,15,20,25,30,35,40,45,50,55,60,65,70,75,80,85,90,100"</formula1>
    </dataValidation>
    <dataValidation imeMode="fullKatakana" allowBlank="1" showInputMessage="1" showErrorMessage="1" sqref="I17:I18 I23:I24" xr:uid="{00000000-0002-0000-2600-000005000000}"/>
    <dataValidation imeMode="disabled" allowBlank="1" showInputMessage="1" showErrorMessage="1" sqref="I19 D189:F190 I39:I45 I25:I27 D207:D211 D193:D198 D200 D202 D204 D139:F181" xr:uid="{00000000-0002-0000-2600-000006000000}"/>
    <dataValidation type="list" allowBlank="1" showInputMessage="1" showErrorMessage="1" sqref="D212:D215 I30:I37" xr:uid="{00000000-0002-0000-2600-000007000000}">
      <formula1>"選択してください,有,無"</formula1>
    </dataValidation>
    <dataValidation type="list" allowBlank="1" showInputMessage="1" showErrorMessage="1" sqref="I8" xr:uid="{00000000-0002-0000-26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6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135"/>
  <sheetViews>
    <sheetView zoomScale="102" zoomScaleNormal="102" workbookViewId="0"/>
  </sheetViews>
  <sheetFormatPr defaultColWidth="8.875" defaultRowHeight="27" customHeight="1" x14ac:dyDescent="0.15"/>
  <cols>
    <col min="1" max="1" width="3.625" style="25" customWidth="1"/>
    <col min="2" max="2" width="29.875" style="26" customWidth="1"/>
    <col min="3" max="3" width="20.5" style="26" customWidth="1"/>
    <col min="4" max="4" width="10.25" style="25" bestFit="1" customWidth="1"/>
    <col min="5" max="5" width="8.5" style="25" customWidth="1"/>
    <col min="6" max="6" width="16.375" style="27" bestFit="1" customWidth="1"/>
    <col min="7" max="16384" width="8.875" style="25"/>
  </cols>
  <sheetData>
    <row r="1" spans="1:8" ht="27" customHeight="1" x14ac:dyDescent="0.15">
      <c r="A1" s="29" t="s">
        <v>484</v>
      </c>
      <c r="B1" s="29"/>
      <c r="C1" s="29"/>
      <c r="D1" s="29"/>
      <c r="E1" s="29"/>
      <c r="F1" s="29"/>
      <c r="G1" s="29"/>
      <c r="H1" s="29"/>
    </row>
    <row r="2" spans="1:8" s="108" customFormat="1" ht="27" customHeight="1" x14ac:dyDescent="0.15">
      <c r="A2" s="137"/>
      <c r="C2" s="117"/>
      <c r="F2" s="138"/>
    </row>
    <row r="3" spans="1:8" s="108" customFormat="1" ht="27" customHeight="1" x14ac:dyDescent="0.15">
      <c r="A3" s="139" t="s">
        <v>235</v>
      </c>
      <c r="B3" s="140" t="s">
        <v>236</v>
      </c>
      <c r="C3" s="117"/>
      <c r="F3" s="138"/>
    </row>
    <row r="4" spans="1:8" ht="27" customHeight="1" x14ac:dyDescent="0.15">
      <c r="A4" s="141" t="s">
        <v>237</v>
      </c>
      <c r="B4" s="344" t="s">
        <v>263</v>
      </c>
      <c r="C4" s="345"/>
      <c r="D4" s="345"/>
      <c r="E4" s="346"/>
      <c r="F4" s="150">
        <f>SUM(基幹!I23,連携1:連携40!I25)</f>
        <v>0</v>
      </c>
    </row>
    <row r="5" spans="1:8" ht="27" customHeight="1" x14ac:dyDescent="0.15">
      <c r="A5" s="141" t="s">
        <v>238</v>
      </c>
      <c r="B5" s="344" t="s">
        <v>262</v>
      </c>
      <c r="C5" s="345"/>
      <c r="D5" s="345"/>
      <c r="E5" s="346"/>
      <c r="F5" s="150">
        <f>SUM(基幹!I39,連携1:連携40!I41)</f>
        <v>0</v>
      </c>
    </row>
    <row r="6" spans="1:8" ht="27" customHeight="1" x14ac:dyDescent="0.15">
      <c r="A6" s="179">
        <v>3</v>
      </c>
      <c r="B6" s="347" t="s">
        <v>264</v>
      </c>
      <c r="C6" s="348"/>
      <c r="D6" s="348"/>
      <c r="E6" s="349"/>
      <c r="F6" s="150">
        <f>SUM(基幹!I40,連携1:連携40!I42)</f>
        <v>0</v>
      </c>
    </row>
    <row r="7" spans="1:8" ht="27" customHeight="1" x14ac:dyDescent="0.15">
      <c r="A7" s="142"/>
      <c r="B7" s="25"/>
      <c r="C7" s="25"/>
    </row>
    <row r="8" spans="1:8" s="47" customFormat="1" ht="19.899999999999999" customHeight="1" x14ac:dyDescent="0.15">
      <c r="A8" s="44" t="s">
        <v>312</v>
      </c>
      <c r="B8" s="45" t="s">
        <v>79</v>
      </c>
      <c r="C8" s="46"/>
    </row>
    <row r="9" spans="1:8" s="47" customFormat="1" ht="19.899999999999999" customHeight="1" x14ac:dyDescent="0.15">
      <c r="A9" s="44"/>
      <c r="B9" s="45"/>
      <c r="C9" s="46"/>
    </row>
    <row r="10" spans="1:8" ht="27" customHeight="1" x14ac:dyDescent="0.15">
      <c r="A10" s="350" t="s">
        <v>337</v>
      </c>
      <c r="B10" s="345"/>
      <c r="C10" s="345"/>
      <c r="D10" s="345"/>
      <c r="E10" s="346"/>
      <c r="F10" s="183"/>
    </row>
    <row r="11" spans="1:8" ht="19.899999999999999" customHeight="1" x14ac:dyDescent="0.15">
      <c r="A11" s="108"/>
      <c r="B11" s="108"/>
      <c r="C11" s="108"/>
      <c r="D11" s="108"/>
      <c r="F11" s="25"/>
    </row>
    <row r="12" spans="1:8" s="47" customFormat="1" ht="19.899999999999999" customHeight="1" x14ac:dyDescent="0.15">
      <c r="A12" s="47" t="s">
        <v>177</v>
      </c>
      <c r="B12" s="143" t="s">
        <v>261</v>
      </c>
      <c r="C12" s="46"/>
    </row>
    <row r="13" spans="1:8" s="47" customFormat="1" ht="19.899999999999999" customHeight="1" x14ac:dyDescent="0.15">
      <c r="A13" s="47" t="s">
        <v>36</v>
      </c>
      <c r="B13" s="47" t="s">
        <v>188</v>
      </c>
      <c r="C13" s="46"/>
    </row>
    <row r="14" spans="1:8" s="47" customFormat="1" ht="19.899999999999999" customHeight="1" x14ac:dyDescent="0.15">
      <c r="B14" s="47" t="s">
        <v>187</v>
      </c>
      <c r="C14" s="46"/>
    </row>
    <row r="15" spans="1:8" s="47" customFormat="1" ht="34.15" customHeight="1" x14ac:dyDescent="0.15">
      <c r="A15" s="144" t="s">
        <v>177</v>
      </c>
      <c r="B15" s="313" t="s">
        <v>332</v>
      </c>
      <c r="C15" s="313"/>
      <c r="D15" s="313"/>
      <c r="E15" s="313"/>
      <c r="F15" s="313"/>
      <c r="G15" s="313"/>
      <c r="H15" s="313"/>
    </row>
    <row r="16" spans="1:8" s="47" customFormat="1" ht="19.899999999999999" customHeight="1" x14ac:dyDescent="0.15">
      <c r="A16" s="49"/>
      <c r="B16" s="342" t="s">
        <v>81</v>
      </c>
      <c r="C16" s="343"/>
      <c r="D16" s="50" t="s">
        <v>322</v>
      </c>
    </row>
    <row r="17" spans="1:4" s="47" customFormat="1" ht="19.899999999999999" customHeight="1" x14ac:dyDescent="0.15">
      <c r="A17" s="51">
        <v>1</v>
      </c>
      <c r="B17" s="340" t="s">
        <v>83</v>
      </c>
      <c r="C17" s="341"/>
      <c r="D17" s="52" t="s">
        <v>84</v>
      </c>
    </row>
    <row r="18" spans="1:4" s="47" customFormat="1" ht="19.899999999999999" customHeight="1" x14ac:dyDescent="0.15">
      <c r="A18" s="51">
        <v>2</v>
      </c>
      <c r="B18" s="340" t="s">
        <v>85</v>
      </c>
      <c r="C18" s="341"/>
      <c r="D18" s="52" t="s">
        <v>84</v>
      </c>
    </row>
    <row r="19" spans="1:4" s="47" customFormat="1" ht="19.899999999999999" customHeight="1" x14ac:dyDescent="0.15">
      <c r="A19" s="51">
        <v>3</v>
      </c>
      <c r="B19" s="340" t="s">
        <v>86</v>
      </c>
      <c r="C19" s="341"/>
      <c r="D19" s="52" t="s">
        <v>84</v>
      </c>
    </row>
    <row r="20" spans="1:4" s="47" customFormat="1" ht="19.899999999999999" customHeight="1" x14ac:dyDescent="0.15">
      <c r="A20" s="51">
        <v>4</v>
      </c>
      <c r="B20" s="340" t="s">
        <v>87</v>
      </c>
      <c r="C20" s="341"/>
      <c r="D20" s="52" t="s">
        <v>84</v>
      </c>
    </row>
    <row r="21" spans="1:4" s="47" customFormat="1" ht="19.899999999999999" customHeight="1" x14ac:dyDescent="0.15">
      <c r="A21" s="51">
        <v>5</v>
      </c>
      <c r="B21" s="340" t="s">
        <v>88</v>
      </c>
      <c r="C21" s="341"/>
      <c r="D21" s="52" t="s">
        <v>84</v>
      </c>
    </row>
    <row r="22" spans="1:4" s="47" customFormat="1" ht="19.899999999999999" customHeight="1" x14ac:dyDescent="0.15">
      <c r="A22" s="51">
        <v>6</v>
      </c>
      <c r="B22" s="340" t="s">
        <v>89</v>
      </c>
      <c r="C22" s="341"/>
      <c r="D22" s="52" t="s">
        <v>84</v>
      </c>
    </row>
    <row r="23" spans="1:4" s="47" customFormat="1" ht="19.899999999999999" customHeight="1" x14ac:dyDescent="0.15">
      <c r="A23" s="51">
        <v>7</v>
      </c>
      <c r="B23" s="340" t="s">
        <v>90</v>
      </c>
      <c r="C23" s="341"/>
      <c r="D23" s="52" t="s">
        <v>84</v>
      </c>
    </row>
    <row r="24" spans="1:4" s="47" customFormat="1" ht="19.899999999999999" customHeight="1" x14ac:dyDescent="0.15">
      <c r="A24" s="51">
        <v>8</v>
      </c>
      <c r="B24" s="340" t="s">
        <v>91</v>
      </c>
      <c r="C24" s="341"/>
      <c r="D24" s="52" t="s">
        <v>84</v>
      </c>
    </row>
    <row r="25" spans="1:4" s="47" customFormat="1" ht="19.899999999999999" customHeight="1" x14ac:dyDescent="0.15">
      <c r="A25" s="51">
        <v>9</v>
      </c>
      <c r="B25" s="340" t="s">
        <v>92</v>
      </c>
      <c r="C25" s="341"/>
      <c r="D25" s="52" t="s">
        <v>84</v>
      </c>
    </row>
    <row r="26" spans="1:4" s="47" customFormat="1" ht="19.899999999999999" customHeight="1" x14ac:dyDescent="0.15">
      <c r="A26" s="51">
        <v>10</v>
      </c>
      <c r="B26" s="340" t="s">
        <v>93</v>
      </c>
      <c r="C26" s="341"/>
      <c r="D26" s="52" t="s">
        <v>84</v>
      </c>
    </row>
    <row r="27" spans="1:4" s="47" customFormat="1" ht="19.899999999999999" customHeight="1" x14ac:dyDescent="0.15">
      <c r="A27" s="51">
        <v>11</v>
      </c>
      <c r="B27" s="340" t="s">
        <v>94</v>
      </c>
      <c r="C27" s="341"/>
      <c r="D27" s="52" t="s">
        <v>84</v>
      </c>
    </row>
    <row r="28" spans="1:4" s="47" customFormat="1" ht="19.899999999999999" customHeight="1" x14ac:dyDescent="0.15">
      <c r="A28" s="51">
        <v>12</v>
      </c>
      <c r="B28" s="340" t="s">
        <v>95</v>
      </c>
      <c r="C28" s="341"/>
      <c r="D28" s="52" t="s">
        <v>84</v>
      </c>
    </row>
    <row r="29" spans="1:4" s="47" customFormat="1" ht="19.899999999999999" customHeight="1" x14ac:dyDescent="0.15">
      <c r="A29" s="51">
        <v>13</v>
      </c>
      <c r="B29" s="340" t="s">
        <v>96</v>
      </c>
      <c r="C29" s="341"/>
      <c r="D29" s="52" t="s">
        <v>84</v>
      </c>
    </row>
    <row r="30" spans="1:4" s="47" customFormat="1" ht="19.899999999999999" customHeight="1" x14ac:dyDescent="0.15">
      <c r="A30" s="51">
        <v>14</v>
      </c>
      <c r="B30" s="340" t="s">
        <v>97</v>
      </c>
      <c r="C30" s="341"/>
      <c r="D30" s="52" t="s">
        <v>84</v>
      </c>
    </row>
    <row r="31" spans="1:4" s="47" customFormat="1" ht="19.899999999999999" customHeight="1" x14ac:dyDescent="0.15">
      <c r="A31" s="51">
        <v>15</v>
      </c>
      <c r="B31" s="340" t="s">
        <v>98</v>
      </c>
      <c r="C31" s="341"/>
      <c r="D31" s="52" t="s">
        <v>84</v>
      </c>
    </row>
    <row r="32" spans="1:4" s="47" customFormat="1" ht="19.899999999999999" customHeight="1" x14ac:dyDescent="0.15">
      <c r="A32" s="51">
        <v>16</v>
      </c>
      <c r="B32" s="340" t="s">
        <v>99</v>
      </c>
      <c r="C32" s="341"/>
      <c r="D32" s="52" t="s">
        <v>84</v>
      </c>
    </row>
    <row r="33" spans="1:4" s="47" customFormat="1" ht="19.899999999999999" customHeight="1" x14ac:dyDescent="0.15">
      <c r="A33" s="51">
        <v>17</v>
      </c>
      <c r="B33" s="340" t="s">
        <v>100</v>
      </c>
      <c r="C33" s="341"/>
      <c r="D33" s="52" t="s">
        <v>84</v>
      </c>
    </row>
    <row r="34" spans="1:4" s="47" customFormat="1" ht="19.899999999999999" customHeight="1" x14ac:dyDescent="0.15">
      <c r="A34" s="51">
        <v>18</v>
      </c>
      <c r="B34" s="340" t="s">
        <v>101</v>
      </c>
      <c r="C34" s="341"/>
      <c r="D34" s="52" t="s">
        <v>84</v>
      </c>
    </row>
    <row r="35" spans="1:4" s="47" customFormat="1" ht="19.899999999999999" customHeight="1" x14ac:dyDescent="0.15">
      <c r="A35" s="51">
        <v>19</v>
      </c>
      <c r="B35" s="340" t="s">
        <v>102</v>
      </c>
      <c r="C35" s="341"/>
      <c r="D35" s="52" t="s">
        <v>84</v>
      </c>
    </row>
    <row r="36" spans="1:4" s="47" customFormat="1" ht="19.899999999999999" customHeight="1" x14ac:dyDescent="0.15">
      <c r="A36" s="51">
        <v>20</v>
      </c>
      <c r="B36" s="340" t="s">
        <v>103</v>
      </c>
      <c r="C36" s="341"/>
      <c r="D36" s="52" t="s">
        <v>84</v>
      </c>
    </row>
    <row r="37" spans="1:4" s="47" customFormat="1" ht="19.899999999999999" customHeight="1" x14ac:dyDescent="0.15">
      <c r="A37" s="51">
        <v>21</v>
      </c>
      <c r="B37" s="340" t="s">
        <v>104</v>
      </c>
      <c r="C37" s="341"/>
      <c r="D37" s="52" t="s">
        <v>84</v>
      </c>
    </row>
    <row r="38" spans="1:4" s="47" customFormat="1" ht="19.899999999999999" customHeight="1" x14ac:dyDescent="0.15">
      <c r="A38" s="51">
        <v>22</v>
      </c>
      <c r="B38" s="340" t="s">
        <v>105</v>
      </c>
      <c r="C38" s="341"/>
      <c r="D38" s="52" t="s">
        <v>84</v>
      </c>
    </row>
    <row r="39" spans="1:4" s="47" customFormat="1" ht="19.899999999999999" customHeight="1" x14ac:dyDescent="0.15">
      <c r="A39" s="51">
        <v>23</v>
      </c>
      <c r="B39" s="340" t="s">
        <v>106</v>
      </c>
      <c r="C39" s="341"/>
      <c r="D39" s="52" t="s">
        <v>84</v>
      </c>
    </row>
    <row r="40" spans="1:4" s="47" customFormat="1" ht="19.899999999999999" customHeight="1" x14ac:dyDescent="0.15">
      <c r="A40" s="51">
        <v>24</v>
      </c>
      <c r="B40" s="340" t="s">
        <v>107</v>
      </c>
      <c r="C40" s="341"/>
      <c r="D40" s="52" t="s">
        <v>84</v>
      </c>
    </row>
    <row r="41" spans="1:4" s="47" customFormat="1" ht="19.899999999999999" customHeight="1" x14ac:dyDescent="0.15">
      <c r="A41" s="51">
        <v>25</v>
      </c>
      <c r="B41" s="340" t="s">
        <v>108</v>
      </c>
      <c r="C41" s="341"/>
      <c r="D41" s="52" t="s">
        <v>84</v>
      </c>
    </row>
    <row r="42" spans="1:4" s="47" customFormat="1" ht="19.899999999999999" customHeight="1" x14ac:dyDescent="0.15">
      <c r="A42" s="51">
        <v>26</v>
      </c>
      <c r="B42" s="340" t="s">
        <v>109</v>
      </c>
      <c r="C42" s="341"/>
      <c r="D42" s="52" t="s">
        <v>84</v>
      </c>
    </row>
    <row r="43" spans="1:4" s="47" customFormat="1" ht="19.899999999999999" customHeight="1" x14ac:dyDescent="0.15">
      <c r="A43" s="51">
        <v>27</v>
      </c>
      <c r="B43" s="340" t="s">
        <v>110</v>
      </c>
      <c r="C43" s="341"/>
      <c r="D43" s="52" t="s">
        <v>84</v>
      </c>
    </row>
    <row r="44" spans="1:4" s="47" customFormat="1" ht="19.899999999999999" customHeight="1" x14ac:dyDescent="0.15">
      <c r="A44" s="51">
        <v>28</v>
      </c>
      <c r="B44" s="340" t="s">
        <v>111</v>
      </c>
      <c r="C44" s="341"/>
      <c r="D44" s="52" t="s">
        <v>84</v>
      </c>
    </row>
    <row r="45" spans="1:4" s="47" customFormat="1" ht="19.899999999999999" customHeight="1" x14ac:dyDescent="0.15">
      <c r="A45" s="51">
        <v>29</v>
      </c>
      <c r="B45" s="340" t="s">
        <v>112</v>
      </c>
      <c r="C45" s="341"/>
      <c r="D45" s="52" t="s">
        <v>84</v>
      </c>
    </row>
    <row r="46" spans="1:4" s="47" customFormat="1" ht="19.899999999999999" customHeight="1" x14ac:dyDescent="0.15">
      <c r="A46" s="51">
        <v>30</v>
      </c>
      <c r="B46" s="340" t="s">
        <v>113</v>
      </c>
      <c r="C46" s="341"/>
      <c r="D46" s="52" t="s">
        <v>84</v>
      </c>
    </row>
    <row r="47" spans="1:4" s="47" customFormat="1" ht="19.899999999999999" customHeight="1" x14ac:dyDescent="0.15">
      <c r="A47" s="51">
        <v>31</v>
      </c>
      <c r="B47" s="340" t="s">
        <v>114</v>
      </c>
      <c r="C47" s="341"/>
      <c r="D47" s="52" t="s">
        <v>84</v>
      </c>
    </row>
    <row r="48" spans="1:4" s="47" customFormat="1" ht="19.899999999999999" customHeight="1" x14ac:dyDescent="0.15">
      <c r="A48" s="51">
        <v>32</v>
      </c>
      <c r="B48" s="340" t="s">
        <v>115</v>
      </c>
      <c r="C48" s="341"/>
      <c r="D48" s="52" t="s">
        <v>84</v>
      </c>
    </row>
    <row r="49" spans="1:8" s="47" customFormat="1" ht="19.899999999999999" customHeight="1" x14ac:dyDescent="0.15">
      <c r="A49" s="51">
        <v>33</v>
      </c>
      <c r="B49" s="340" t="s">
        <v>116</v>
      </c>
      <c r="C49" s="341"/>
      <c r="D49" s="52" t="s">
        <v>84</v>
      </c>
    </row>
    <row r="50" spans="1:8" s="47" customFormat="1" ht="19.899999999999999" customHeight="1" x14ac:dyDescent="0.15">
      <c r="A50" s="51">
        <v>34</v>
      </c>
      <c r="B50" s="340" t="s">
        <v>117</v>
      </c>
      <c r="C50" s="341"/>
      <c r="D50" s="52" t="s">
        <v>84</v>
      </c>
    </row>
    <row r="51" spans="1:8" s="47" customFormat="1" ht="19.899999999999999" customHeight="1" x14ac:dyDescent="0.15">
      <c r="A51" s="46"/>
    </row>
    <row r="52" spans="1:8" s="47" customFormat="1" ht="19.899999999999999" customHeight="1" x14ac:dyDescent="0.15">
      <c r="A52" s="44" t="s">
        <v>184</v>
      </c>
      <c r="B52" s="45" t="s">
        <v>118</v>
      </c>
    </row>
    <row r="53" spans="1:8" ht="19.899999999999999" customHeight="1" x14ac:dyDescent="0.15">
      <c r="A53" s="108"/>
      <c r="B53" s="108"/>
      <c r="C53" s="108"/>
      <c r="D53" s="108"/>
      <c r="F53" s="25"/>
    </row>
    <row r="54" spans="1:8" s="47" customFormat="1" ht="19.899999999999999" customHeight="1" x14ac:dyDescent="0.15">
      <c r="A54" s="47" t="s">
        <v>177</v>
      </c>
      <c r="B54" s="143" t="s">
        <v>261</v>
      </c>
      <c r="C54" s="46"/>
    </row>
    <row r="55" spans="1:8" s="47" customFormat="1" ht="19.899999999999999" customHeight="1" x14ac:dyDescent="0.15">
      <c r="A55" s="47" t="s">
        <v>36</v>
      </c>
      <c r="B55" s="47" t="s">
        <v>188</v>
      </c>
      <c r="C55" s="46"/>
    </row>
    <row r="56" spans="1:8" s="47" customFormat="1" ht="19.899999999999999" customHeight="1" x14ac:dyDescent="0.15">
      <c r="B56" s="47" t="s">
        <v>187</v>
      </c>
      <c r="C56" s="46"/>
    </row>
    <row r="57" spans="1:8" s="47" customFormat="1" ht="34.15" customHeight="1" x14ac:dyDescent="0.15">
      <c r="A57" s="144" t="s">
        <v>177</v>
      </c>
      <c r="B57" s="313" t="s">
        <v>332</v>
      </c>
      <c r="C57" s="313"/>
      <c r="D57" s="313"/>
      <c r="E57" s="313"/>
      <c r="F57" s="313"/>
      <c r="G57" s="313"/>
      <c r="H57" s="313"/>
    </row>
    <row r="58" spans="1:8" s="47" customFormat="1" ht="19.899999999999999" customHeight="1" x14ac:dyDescent="0.15">
      <c r="A58" s="49"/>
      <c r="B58" s="338" t="s">
        <v>119</v>
      </c>
      <c r="C58" s="339"/>
      <c r="D58" s="50" t="s">
        <v>322</v>
      </c>
    </row>
    <row r="59" spans="1:8" s="47" customFormat="1" ht="19.899999999999999" customHeight="1" x14ac:dyDescent="0.15">
      <c r="A59" s="51">
        <v>1</v>
      </c>
      <c r="B59" s="336" t="s">
        <v>180</v>
      </c>
      <c r="C59" s="337"/>
      <c r="D59" s="52" t="s">
        <v>84</v>
      </c>
    </row>
    <row r="60" spans="1:8" s="47" customFormat="1" ht="19.899999999999999" customHeight="1" x14ac:dyDescent="0.15">
      <c r="A60" s="51">
        <v>2</v>
      </c>
      <c r="B60" s="336" t="s">
        <v>181</v>
      </c>
      <c r="C60" s="337"/>
      <c r="D60" s="52" t="s">
        <v>84</v>
      </c>
    </row>
    <row r="61" spans="1:8" s="47" customFormat="1" ht="19.899999999999999" customHeight="1" x14ac:dyDescent="0.15">
      <c r="A61" s="51">
        <v>3</v>
      </c>
      <c r="B61" s="336" t="s">
        <v>120</v>
      </c>
      <c r="C61" s="337"/>
      <c r="D61" s="52" t="s">
        <v>84</v>
      </c>
    </row>
    <row r="62" spans="1:8" s="47" customFormat="1" ht="19.899999999999999" customHeight="1" x14ac:dyDescent="0.15">
      <c r="A62" s="51">
        <v>4</v>
      </c>
      <c r="B62" s="336" t="s">
        <v>121</v>
      </c>
      <c r="C62" s="337"/>
      <c r="D62" s="52" t="s">
        <v>84</v>
      </c>
    </row>
    <row r="63" spans="1:8" s="47" customFormat="1" ht="19.899999999999999" customHeight="1" x14ac:dyDescent="0.15">
      <c r="A63" s="51">
        <v>5</v>
      </c>
      <c r="B63" s="336" t="s">
        <v>122</v>
      </c>
      <c r="C63" s="337"/>
      <c r="D63" s="52" t="s">
        <v>84</v>
      </c>
    </row>
    <row r="64" spans="1:8" s="47" customFormat="1" ht="19.899999999999999" customHeight="1" x14ac:dyDescent="0.15">
      <c r="A64" s="51">
        <v>6</v>
      </c>
      <c r="B64" s="336" t="s">
        <v>123</v>
      </c>
      <c r="C64" s="337"/>
      <c r="D64" s="52" t="s">
        <v>84</v>
      </c>
    </row>
    <row r="65" spans="1:4" s="47" customFormat="1" ht="19.899999999999999" customHeight="1" x14ac:dyDescent="0.15">
      <c r="A65" s="51">
        <v>7</v>
      </c>
      <c r="B65" s="336" t="s">
        <v>124</v>
      </c>
      <c r="C65" s="337"/>
      <c r="D65" s="52" t="s">
        <v>84</v>
      </c>
    </row>
    <row r="66" spans="1:4" s="47" customFormat="1" ht="19.899999999999999" customHeight="1" x14ac:dyDescent="0.15">
      <c r="A66" s="51">
        <v>8</v>
      </c>
      <c r="B66" s="336" t="s">
        <v>125</v>
      </c>
      <c r="C66" s="337"/>
      <c r="D66" s="52" t="s">
        <v>84</v>
      </c>
    </row>
    <row r="67" spans="1:4" s="47" customFormat="1" ht="19.899999999999999" customHeight="1" x14ac:dyDescent="0.15">
      <c r="A67" s="51">
        <v>9</v>
      </c>
      <c r="B67" s="336" t="s">
        <v>126</v>
      </c>
      <c r="C67" s="337"/>
      <c r="D67" s="52" t="s">
        <v>84</v>
      </c>
    </row>
    <row r="68" spans="1:4" s="47" customFormat="1" ht="19.899999999999999" customHeight="1" x14ac:dyDescent="0.15">
      <c r="A68" s="51">
        <v>10</v>
      </c>
      <c r="B68" s="336" t="s">
        <v>127</v>
      </c>
      <c r="C68" s="337"/>
      <c r="D68" s="52" t="s">
        <v>84</v>
      </c>
    </row>
    <row r="69" spans="1:4" s="47" customFormat="1" ht="19.899999999999999" customHeight="1" x14ac:dyDescent="0.15">
      <c r="A69" s="51">
        <v>11</v>
      </c>
      <c r="B69" s="336" t="s">
        <v>128</v>
      </c>
      <c r="C69" s="337"/>
      <c r="D69" s="52" t="s">
        <v>84</v>
      </c>
    </row>
    <row r="70" spans="1:4" s="47" customFormat="1" ht="19.899999999999999" customHeight="1" x14ac:dyDescent="0.15">
      <c r="A70" s="51">
        <v>12</v>
      </c>
      <c r="B70" s="336" t="s">
        <v>129</v>
      </c>
      <c r="C70" s="337"/>
      <c r="D70" s="52" t="s">
        <v>84</v>
      </c>
    </row>
    <row r="71" spans="1:4" s="47" customFormat="1" ht="19.899999999999999" customHeight="1" x14ac:dyDescent="0.15">
      <c r="A71" s="51">
        <v>13</v>
      </c>
      <c r="B71" s="336" t="s">
        <v>130</v>
      </c>
      <c r="C71" s="337"/>
      <c r="D71" s="52" t="s">
        <v>84</v>
      </c>
    </row>
    <row r="72" spans="1:4" s="47" customFormat="1" ht="40.15" customHeight="1" x14ac:dyDescent="0.15">
      <c r="A72" s="51">
        <v>14</v>
      </c>
      <c r="B72" s="336" t="s">
        <v>131</v>
      </c>
      <c r="C72" s="337"/>
      <c r="D72" s="52" t="s">
        <v>84</v>
      </c>
    </row>
    <row r="73" spans="1:4" s="47" customFormat="1" ht="30" customHeight="1" x14ac:dyDescent="0.15">
      <c r="A73" s="51">
        <v>15</v>
      </c>
      <c r="B73" s="336" t="s">
        <v>132</v>
      </c>
      <c r="C73" s="337"/>
      <c r="D73" s="52" t="s">
        <v>84</v>
      </c>
    </row>
    <row r="74" spans="1:4" s="47" customFormat="1" ht="19.899999999999999" customHeight="1" x14ac:dyDescent="0.15">
      <c r="A74" s="51">
        <v>16</v>
      </c>
      <c r="B74" s="336" t="s">
        <v>133</v>
      </c>
      <c r="C74" s="337"/>
      <c r="D74" s="52" t="s">
        <v>84</v>
      </c>
    </row>
    <row r="75" spans="1:4" s="47" customFormat="1" ht="19.899999999999999" customHeight="1" x14ac:dyDescent="0.15">
      <c r="A75" s="54"/>
    </row>
    <row r="76" spans="1:4" s="47" customFormat="1" ht="19.899999999999999" customHeight="1" x14ac:dyDescent="0.15">
      <c r="A76" s="44" t="s">
        <v>185</v>
      </c>
      <c r="B76" s="45" t="s">
        <v>231</v>
      </c>
      <c r="C76" s="46"/>
    </row>
    <row r="77" spans="1:4" s="47" customFormat="1" ht="19.899999999999999" customHeight="1" x14ac:dyDescent="0.15">
      <c r="A77" s="47" t="s">
        <v>333</v>
      </c>
      <c r="B77" s="46"/>
      <c r="C77" s="46"/>
    </row>
    <row r="78" spans="1:4" s="47" customFormat="1" ht="19.899999999999999" customHeight="1" x14ac:dyDescent="0.15">
      <c r="A78" s="330"/>
      <c r="B78" s="332"/>
      <c r="C78" s="334" t="s">
        <v>136</v>
      </c>
      <c r="D78" s="319" t="s">
        <v>212</v>
      </c>
    </row>
    <row r="79" spans="1:4" s="47" customFormat="1" ht="13.5" x14ac:dyDescent="0.15">
      <c r="A79" s="331"/>
      <c r="B79" s="333"/>
      <c r="C79" s="335"/>
      <c r="D79" s="320"/>
    </row>
    <row r="80" spans="1:4" s="47" customFormat="1" ht="40.15" customHeight="1" x14ac:dyDescent="0.15">
      <c r="A80" s="321" t="s">
        <v>138</v>
      </c>
      <c r="B80" s="324" t="s">
        <v>139</v>
      </c>
      <c r="C80" s="170" t="s">
        <v>140</v>
      </c>
      <c r="D80" s="79">
        <f>SUM(基幹!H138,連携1:連携40!H139)</f>
        <v>0</v>
      </c>
    </row>
    <row r="81" spans="1:4" s="47" customFormat="1" ht="40.15" customHeight="1" x14ac:dyDescent="0.15">
      <c r="A81" s="322"/>
      <c r="B81" s="325"/>
      <c r="C81" s="62" t="s">
        <v>141</v>
      </c>
      <c r="D81" s="79">
        <f>SUM(基幹!H139,連携1:連携40!H140)</f>
        <v>0</v>
      </c>
    </row>
    <row r="82" spans="1:4" s="47" customFormat="1" ht="40.15" customHeight="1" x14ac:dyDescent="0.15">
      <c r="A82" s="322"/>
      <c r="B82" s="325"/>
      <c r="C82" s="65" t="s">
        <v>142</v>
      </c>
      <c r="D82" s="79">
        <f>SUM(基幹!H140,連携1:連携40!H141)</f>
        <v>0</v>
      </c>
    </row>
    <row r="83" spans="1:4" s="47" customFormat="1" ht="40.15" customHeight="1" x14ac:dyDescent="0.15">
      <c r="A83" s="322"/>
      <c r="B83" s="325"/>
      <c r="C83" s="171" t="s">
        <v>141</v>
      </c>
      <c r="D83" s="81">
        <f>SUM(基幹!H141,連携1:連携40!H142)</f>
        <v>0</v>
      </c>
    </row>
    <row r="84" spans="1:4" s="47" customFormat="1" ht="40.15" customHeight="1" x14ac:dyDescent="0.15">
      <c r="A84" s="322"/>
      <c r="B84" s="325"/>
      <c r="C84" s="65" t="s">
        <v>143</v>
      </c>
      <c r="D84" s="79">
        <f>SUM(基幹!H142,連携1:連携40!H143)</f>
        <v>0</v>
      </c>
    </row>
    <row r="85" spans="1:4" s="47" customFormat="1" ht="40.15" customHeight="1" x14ac:dyDescent="0.15">
      <c r="A85" s="322"/>
      <c r="B85" s="325"/>
      <c r="C85" s="62" t="s">
        <v>141</v>
      </c>
      <c r="D85" s="81">
        <f>SUM(基幹!H143,連携1:連携40!H144)</f>
        <v>0</v>
      </c>
    </row>
    <row r="86" spans="1:4" s="47" customFormat="1" ht="40.15" customHeight="1" x14ac:dyDescent="0.15">
      <c r="A86" s="322"/>
      <c r="B86" s="325"/>
      <c r="C86" s="65" t="s">
        <v>144</v>
      </c>
      <c r="D86" s="79">
        <f>SUM(基幹!H144,連携1:連携40!H145)</f>
        <v>0</v>
      </c>
    </row>
    <row r="87" spans="1:4" s="47" customFormat="1" ht="40.15" customHeight="1" x14ac:dyDescent="0.15">
      <c r="A87" s="322"/>
      <c r="B87" s="325"/>
      <c r="C87" s="62" t="s">
        <v>141</v>
      </c>
      <c r="D87" s="81">
        <f>SUM(基幹!H145,連携1:連携40!H146)</f>
        <v>0</v>
      </c>
    </row>
    <row r="88" spans="1:4" s="47" customFormat="1" ht="40.15" customHeight="1" x14ac:dyDescent="0.15">
      <c r="A88" s="322"/>
      <c r="B88" s="325"/>
      <c r="C88" s="65" t="s">
        <v>145</v>
      </c>
      <c r="D88" s="79">
        <f>SUM(基幹!H146,連携1:連携40!H147)</f>
        <v>0</v>
      </c>
    </row>
    <row r="89" spans="1:4" s="47" customFormat="1" ht="40.15" customHeight="1" x14ac:dyDescent="0.15">
      <c r="A89" s="322"/>
      <c r="B89" s="325"/>
      <c r="C89" s="62" t="s">
        <v>141</v>
      </c>
      <c r="D89" s="81">
        <f>SUM(基幹!H147,連携1:連携40!H148)</f>
        <v>0</v>
      </c>
    </row>
    <row r="90" spans="1:4" s="47" customFormat="1" ht="40.15" customHeight="1" x14ac:dyDescent="0.15">
      <c r="A90" s="322"/>
      <c r="B90" s="325"/>
      <c r="C90" s="65" t="s">
        <v>146</v>
      </c>
      <c r="D90" s="79">
        <f>SUM(基幹!H148,連携1:連携40!H149)</f>
        <v>0</v>
      </c>
    </row>
    <row r="91" spans="1:4" s="47" customFormat="1" ht="40.15" customHeight="1" x14ac:dyDescent="0.15">
      <c r="A91" s="322"/>
      <c r="B91" s="325"/>
      <c r="C91" s="62" t="s">
        <v>141</v>
      </c>
      <c r="D91" s="81">
        <f>SUM(基幹!H149,連携1:連携40!H150)</f>
        <v>0</v>
      </c>
    </row>
    <row r="92" spans="1:4" s="47" customFormat="1" ht="40.15" customHeight="1" x14ac:dyDescent="0.15">
      <c r="A92" s="322"/>
      <c r="B92" s="325"/>
      <c r="C92" s="65" t="s">
        <v>147</v>
      </c>
      <c r="D92" s="79">
        <f>SUM(基幹!H150,連携1:連携40!H151)</f>
        <v>0</v>
      </c>
    </row>
    <row r="93" spans="1:4" s="47" customFormat="1" ht="40.15" customHeight="1" x14ac:dyDescent="0.15">
      <c r="A93" s="322"/>
      <c r="B93" s="325"/>
      <c r="C93" s="65" t="s">
        <v>148</v>
      </c>
      <c r="D93" s="79">
        <f>SUM(基幹!H151,連携1:連携40!H152)</f>
        <v>0</v>
      </c>
    </row>
    <row r="94" spans="1:4" s="47" customFormat="1" ht="40.15" customHeight="1" x14ac:dyDescent="0.15">
      <c r="A94" s="322"/>
      <c r="B94" s="326"/>
      <c r="C94" s="62" t="s">
        <v>141</v>
      </c>
      <c r="D94" s="81">
        <f>SUM(基幹!H152,連携1:連携40!H153)</f>
        <v>0</v>
      </c>
    </row>
    <row r="95" spans="1:4" s="47" customFormat="1" ht="40.15" customHeight="1" x14ac:dyDescent="0.15">
      <c r="A95" s="322"/>
      <c r="B95" s="324" t="s">
        <v>149</v>
      </c>
      <c r="C95" s="66" t="s">
        <v>150</v>
      </c>
      <c r="D95" s="79">
        <f>SUM(基幹!H153,連携1:連携40!H154)</f>
        <v>0</v>
      </c>
    </row>
    <row r="96" spans="1:4" s="47" customFormat="1" ht="40.15" customHeight="1" x14ac:dyDescent="0.15">
      <c r="A96" s="322"/>
      <c r="B96" s="325"/>
      <c r="C96" s="66" t="s">
        <v>151</v>
      </c>
      <c r="D96" s="79">
        <f>SUM(基幹!H154,連携1:連携40!H155)</f>
        <v>0</v>
      </c>
    </row>
    <row r="97" spans="1:4" s="47" customFormat="1" ht="40.15" customHeight="1" x14ac:dyDescent="0.15">
      <c r="A97" s="322"/>
      <c r="B97" s="325"/>
      <c r="C97" s="66" t="s">
        <v>152</v>
      </c>
      <c r="D97" s="79">
        <f>SUM(基幹!H155,連携1:連携40!H156)</f>
        <v>0</v>
      </c>
    </row>
    <row r="98" spans="1:4" s="47" customFormat="1" ht="40.15" customHeight="1" x14ac:dyDescent="0.15">
      <c r="A98" s="322"/>
      <c r="B98" s="325"/>
      <c r="C98" s="66" t="s">
        <v>153</v>
      </c>
      <c r="D98" s="79">
        <f>SUM(基幹!H156,連携1:連携40!H157)</f>
        <v>0</v>
      </c>
    </row>
    <row r="99" spans="1:4" s="47" customFormat="1" ht="40.15" customHeight="1" x14ac:dyDescent="0.15">
      <c r="A99" s="322"/>
      <c r="B99" s="325"/>
      <c r="C99" s="65" t="s">
        <v>154</v>
      </c>
      <c r="D99" s="79">
        <f>SUM(基幹!H157,連携1:連携40!H158)</f>
        <v>0</v>
      </c>
    </row>
    <row r="100" spans="1:4" s="47" customFormat="1" ht="40.15" customHeight="1" x14ac:dyDescent="0.15">
      <c r="A100" s="322"/>
      <c r="B100" s="325"/>
      <c r="C100" s="62" t="s">
        <v>141</v>
      </c>
      <c r="D100" s="81">
        <f>SUM(基幹!H158,連携1:連携40!H159)</f>
        <v>0</v>
      </c>
    </row>
    <row r="101" spans="1:4" s="47" customFormat="1" ht="40.15" customHeight="1" x14ac:dyDescent="0.15">
      <c r="A101" s="322"/>
      <c r="B101" s="325"/>
      <c r="C101" s="65" t="s">
        <v>155</v>
      </c>
      <c r="D101" s="79">
        <f>SUM(基幹!H159,連携1:連携40!H160)</f>
        <v>0</v>
      </c>
    </row>
    <row r="102" spans="1:4" s="47" customFormat="1" ht="40.15" customHeight="1" x14ac:dyDescent="0.15">
      <c r="A102" s="322"/>
      <c r="B102" s="325"/>
      <c r="C102" s="62" t="s">
        <v>141</v>
      </c>
      <c r="D102" s="81">
        <f>SUM(基幹!H160,連携1:連携40!H161)</f>
        <v>0</v>
      </c>
    </row>
    <row r="103" spans="1:4" s="47" customFormat="1" ht="40.15" customHeight="1" x14ac:dyDescent="0.15">
      <c r="A103" s="322"/>
      <c r="B103" s="326"/>
      <c r="C103" s="66" t="s">
        <v>156</v>
      </c>
      <c r="D103" s="79">
        <f>SUM(基幹!H161,連携1:連携40!H162)</f>
        <v>0</v>
      </c>
    </row>
    <row r="104" spans="1:4" s="47" customFormat="1" ht="40.15" customHeight="1" x14ac:dyDescent="0.15">
      <c r="A104" s="322"/>
      <c r="B104" s="324" t="s">
        <v>157</v>
      </c>
      <c r="C104" s="66" t="s">
        <v>158</v>
      </c>
      <c r="D104" s="79">
        <f>SUM(基幹!H162,連携1:連携40!H163)</f>
        <v>0</v>
      </c>
    </row>
    <row r="105" spans="1:4" s="47" customFormat="1" ht="40.15" customHeight="1" x14ac:dyDescent="0.15">
      <c r="A105" s="322"/>
      <c r="B105" s="325"/>
      <c r="C105" s="66" t="s">
        <v>159</v>
      </c>
      <c r="D105" s="79">
        <f>SUM(基幹!H163,連携1:連携40!H164)</f>
        <v>0</v>
      </c>
    </row>
    <row r="106" spans="1:4" s="47" customFormat="1" ht="40.15" customHeight="1" x14ac:dyDescent="0.15">
      <c r="A106" s="322"/>
      <c r="B106" s="325"/>
      <c r="C106" s="66" t="s">
        <v>160</v>
      </c>
      <c r="D106" s="79">
        <f>SUM(基幹!H164,連携1:連携40!H165)</f>
        <v>0</v>
      </c>
    </row>
    <row r="107" spans="1:4" s="47" customFormat="1" ht="40.15" customHeight="1" x14ac:dyDescent="0.15">
      <c r="A107" s="322"/>
      <c r="B107" s="325"/>
      <c r="C107" s="66" t="s">
        <v>161</v>
      </c>
      <c r="D107" s="79">
        <f>SUM(基幹!H165,連携1:連携40!H166)</f>
        <v>0</v>
      </c>
    </row>
    <row r="108" spans="1:4" s="47" customFormat="1" ht="40.15" customHeight="1" x14ac:dyDescent="0.15">
      <c r="A108" s="322"/>
      <c r="B108" s="325"/>
      <c r="C108" s="66" t="s">
        <v>162</v>
      </c>
      <c r="D108" s="79">
        <f>SUM(基幹!H166,連携1:連携40!H167)</f>
        <v>0</v>
      </c>
    </row>
    <row r="109" spans="1:4" s="47" customFormat="1" ht="40.15" customHeight="1" x14ac:dyDescent="0.15">
      <c r="A109" s="322"/>
      <c r="B109" s="325"/>
      <c r="C109" s="66" t="s">
        <v>163</v>
      </c>
      <c r="D109" s="79">
        <f>SUM(基幹!H167,連携1:連携40!H168)</f>
        <v>0</v>
      </c>
    </row>
    <row r="110" spans="1:4" s="47" customFormat="1" ht="40.15" customHeight="1" x14ac:dyDescent="0.15">
      <c r="A110" s="322"/>
      <c r="B110" s="326"/>
      <c r="C110" s="66" t="s">
        <v>164</v>
      </c>
      <c r="D110" s="79">
        <f>SUM(基幹!H168,連携1:連携40!H169)</f>
        <v>0</v>
      </c>
    </row>
    <row r="111" spans="1:4" s="47" customFormat="1" ht="40.15" customHeight="1" x14ac:dyDescent="0.15">
      <c r="A111" s="322"/>
      <c r="B111" s="327" t="s">
        <v>201</v>
      </c>
      <c r="C111" s="66" t="s">
        <v>165</v>
      </c>
      <c r="D111" s="79">
        <f>SUM(基幹!H169,連携1:連携40!H170)</f>
        <v>0</v>
      </c>
    </row>
    <row r="112" spans="1:4" s="47" customFormat="1" ht="40.15" customHeight="1" x14ac:dyDescent="0.15">
      <c r="A112" s="322"/>
      <c r="B112" s="328"/>
      <c r="C112" s="66" t="s">
        <v>166</v>
      </c>
      <c r="D112" s="79">
        <f>SUM(基幹!H170,連携1:連携40!H171)</f>
        <v>0</v>
      </c>
    </row>
    <row r="113" spans="1:8" s="47" customFormat="1" ht="40.15" customHeight="1" x14ac:dyDescent="0.15">
      <c r="A113" s="322"/>
      <c r="B113" s="328"/>
      <c r="C113" s="66" t="s">
        <v>167</v>
      </c>
      <c r="D113" s="79">
        <f>SUM(基幹!H171,連携1:連携40!H172)</f>
        <v>0</v>
      </c>
    </row>
    <row r="114" spans="1:8" s="47" customFormat="1" ht="40.15" customHeight="1" x14ac:dyDescent="0.15">
      <c r="A114" s="322"/>
      <c r="B114" s="328"/>
      <c r="C114" s="66" t="s">
        <v>168</v>
      </c>
      <c r="D114" s="79">
        <f>SUM(基幹!H172,連携1:連携40!H173)</f>
        <v>0</v>
      </c>
    </row>
    <row r="115" spans="1:8" s="47" customFormat="1" ht="40.15" customHeight="1" x14ac:dyDescent="0.15">
      <c r="A115" s="323"/>
      <c r="B115" s="329"/>
      <c r="C115" s="66" t="s">
        <v>169</v>
      </c>
      <c r="D115" s="79">
        <f>SUM(基幹!H173,連携1:連携40!H174)</f>
        <v>0</v>
      </c>
    </row>
    <row r="116" spans="1:8" s="47" customFormat="1" ht="40.15" customHeight="1" x14ac:dyDescent="0.15">
      <c r="A116" s="309" t="s">
        <v>170</v>
      </c>
      <c r="B116" s="311"/>
      <c r="C116" s="66" t="s">
        <v>171</v>
      </c>
      <c r="D116" s="79">
        <f>SUM(基幹!H174,連携1:連携40!H175)</f>
        <v>0</v>
      </c>
    </row>
    <row r="117" spans="1:8" s="47" customFormat="1" ht="40.15" customHeight="1" x14ac:dyDescent="0.15">
      <c r="A117" s="309"/>
      <c r="B117" s="311"/>
      <c r="C117" s="66" t="s">
        <v>172</v>
      </c>
      <c r="D117" s="79">
        <f>SUM(基幹!H175,連携1:連携40!H176)</f>
        <v>0</v>
      </c>
    </row>
    <row r="118" spans="1:8" s="47" customFormat="1" ht="40.15" customHeight="1" x14ac:dyDescent="0.15">
      <c r="A118" s="309"/>
      <c r="B118" s="311"/>
      <c r="C118" s="66" t="s">
        <v>173</v>
      </c>
      <c r="D118" s="79">
        <f>SUM(基幹!H176,連携1:連携40!H177)</f>
        <v>0</v>
      </c>
    </row>
    <row r="119" spans="1:8" s="47" customFormat="1" ht="40.15" customHeight="1" x14ac:dyDescent="0.15">
      <c r="A119" s="309"/>
      <c r="B119" s="311"/>
      <c r="C119" s="66" t="s">
        <v>174</v>
      </c>
      <c r="D119" s="79">
        <f>SUM(基幹!H177,連携1:連携40!H178)</f>
        <v>0</v>
      </c>
    </row>
    <row r="120" spans="1:8" s="47" customFormat="1" ht="40.15" customHeight="1" x14ac:dyDescent="0.15">
      <c r="A120" s="309"/>
      <c r="B120" s="311"/>
      <c r="C120" s="66" t="s">
        <v>175</v>
      </c>
      <c r="D120" s="79">
        <f>SUM(基幹!H178,連携1:連携40!H179)</f>
        <v>0</v>
      </c>
    </row>
    <row r="121" spans="1:8" s="47" customFormat="1" ht="40.15" customHeight="1" thickBot="1" x14ac:dyDescent="0.2">
      <c r="A121" s="310"/>
      <c r="B121" s="312"/>
      <c r="C121" s="185" t="s">
        <v>176</v>
      </c>
      <c r="D121" s="79">
        <f>SUM(基幹!H179,連携1:連携40!H180)</f>
        <v>0</v>
      </c>
      <c r="E121" s="145"/>
    </row>
    <row r="122" spans="1:8" s="47" customFormat="1" ht="29.25" thickTop="1" x14ac:dyDescent="0.15">
      <c r="A122" s="177" t="s">
        <v>74</v>
      </c>
      <c r="B122" s="177"/>
      <c r="C122" s="178" t="s">
        <v>229</v>
      </c>
      <c r="D122" s="151">
        <f>SUM(D80,D82,D84,D86,D88,D90,D92,D93,D95,D96,D97,D98,D99,D101,D103,D104,D105,D106,D107,D108,D109,D110,D111,D112,D113,D114,D115,D116,D117,D118,D119,D120,D121)</f>
        <v>0</v>
      </c>
      <c r="G122" s="146"/>
    </row>
    <row r="123" spans="1:8" s="47" customFormat="1" ht="58.9" customHeight="1" x14ac:dyDescent="0.15">
      <c r="A123" s="147" t="s">
        <v>177</v>
      </c>
      <c r="B123" s="313" t="s">
        <v>189</v>
      </c>
      <c r="C123" s="313"/>
      <c r="D123" s="313"/>
      <c r="E123" s="313"/>
      <c r="F123" s="313"/>
      <c r="G123" s="46"/>
      <c r="H123" s="46"/>
    </row>
    <row r="124" spans="1:8" s="47" customFormat="1" ht="27" customHeight="1" x14ac:dyDescent="0.15">
      <c r="A124" s="46"/>
      <c r="C124" s="46"/>
      <c r="D124" s="46"/>
      <c r="E124" s="46"/>
      <c r="F124" s="46"/>
      <c r="G124" s="46"/>
      <c r="H124" s="46"/>
    </row>
    <row r="125" spans="1:8" ht="27" customHeight="1" x14ac:dyDescent="0.15">
      <c r="A125" s="148" t="s">
        <v>313</v>
      </c>
      <c r="B125" s="140" t="s">
        <v>230</v>
      </c>
    </row>
    <row r="126" spans="1:8" ht="27" customHeight="1" x14ac:dyDescent="0.15">
      <c r="A126" s="314">
        <v>1</v>
      </c>
      <c r="B126" s="315" t="s">
        <v>57</v>
      </c>
      <c r="C126" s="318" t="s">
        <v>493</v>
      </c>
      <c r="D126" s="318"/>
      <c r="E126" s="318"/>
      <c r="F126" s="152">
        <f>SUM(基幹!D205,連携1:連携40!D207)</f>
        <v>0</v>
      </c>
      <c r="G126" s="26"/>
    </row>
    <row r="127" spans="1:8" ht="27" customHeight="1" x14ac:dyDescent="0.15">
      <c r="A127" s="314"/>
      <c r="B127" s="316"/>
      <c r="C127" s="307" t="s">
        <v>203</v>
      </c>
      <c r="D127" s="307"/>
      <c r="E127" s="307"/>
      <c r="F127" s="153">
        <f>SUM(基幹!D206,連携1:連携40!D208)</f>
        <v>0</v>
      </c>
      <c r="G127" s="26"/>
    </row>
    <row r="128" spans="1:8" ht="27" customHeight="1" x14ac:dyDescent="0.15">
      <c r="A128" s="314"/>
      <c r="B128" s="316"/>
      <c r="C128" s="307" t="s">
        <v>204</v>
      </c>
      <c r="D128" s="307"/>
      <c r="E128" s="307"/>
      <c r="F128" s="153">
        <f>SUM(基幹!D207,連携1:連携40!D209)</f>
        <v>0</v>
      </c>
      <c r="G128" s="26"/>
    </row>
    <row r="129" spans="1:7" ht="27" customHeight="1" x14ac:dyDescent="0.15">
      <c r="A129" s="314"/>
      <c r="B129" s="316"/>
      <c r="C129" s="307" t="s">
        <v>205</v>
      </c>
      <c r="D129" s="307"/>
      <c r="E129" s="307"/>
      <c r="F129" s="153">
        <f>SUM(基幹!D208,連携1:連携40!D210)</f>
        <v>0</v>
      </c>
      <c r="G129" s="26"/>
    </row>
    <row r="130" spans="1:7" ht="27" customHeight="1" x14ac:dyDescent="0.15">
      <c r="A130" s="314"/>
      <c r="B130" s="316"/>
      <c r="C130" s="307" t="s">
        <v>206</v>
      </c>
      <c r="D130" s="307"/>
      <c r="E130" s="307"/>
      <c r="F130" s="153">
        <f>SUM(基幹!D209,連携1:連携40!D211)</f>
        <v>0</v>
      </c>
      <c r="G130" s="26"/>
    </row>
    <row r="131" spans="1:7" ht="27" customHeight="1" x14ac:dyDescent="0.15">
      <c r="A131" s="314"/>
      <c r="B131" s="316"/>
      <c r="C131" s="307" t="s">
        <v>207</v>
      </c>
      <c r="D131" s="307"/>
      <c r="E131" s="307"/>
      <c r="F131" s="153">
        <f>COUNTIF(基幹!D210,"有")+COUNTIF(連携1!D212,"有")+COUNTIF(連携2!D212,"有")+COUNTIF(連携3!D212,"有")+COUNTIF(連携4!D212,"有")+COUNTIF(連携5!D212,"有")+COUNTIF(連携6!D212,"有")+COUNTIF(連携7!D212,"有")+COUNTIF(連携8!D212,"有")+COUNTIF(連携9!D212,"有")+COUNTIF(連携10!D212,"有")+COUNTIF(連携11!D212,"有")+COUNTIF(連携12!D212,"有")+COUNTIF(連携13!D212,"有")+COUNTIF(連携14!D212,"有")+COUNTIF(連携15!D212,"有")+COUNTIF(連携16!D212,"有")+COUNTIF(連携17!D212,"有")+COUNTIF(連携18!D212,"有")+COUNTIF(連携19!D212,"有")+COUNTIF(連携20!D212,"有")+COUNTIF(連携21!D212,"有")+COUNTIF(連携22!D212,"有")+COUNTIF(連携23!D212,"有")+COUNTIF(連携24!D212,"有")+COUNTIF(連携25!D212,"有")+COUNTIF(連携26!D212,"有")+COUNTIF(連携27!D212,"有")+COUNTIF(連携28!D212,"有")+COUNTIF(連携29!D212,"有")+COUNTIF(連携30!D212,"有")+COUNTIF(連携31!D212,"有")+COUNTIF(連携32!D212,"有")+COUNTIF(連携33!D212,"有")+COUNTIF(連携34!D212,"有")+COUNTIF(連携35!D212,"有")+COUNTIF(連携36!D212,"有")+COUNTIF(連携37!D212,"有")+COUNTIF(連携38!D212,"有")+COUNTIF(連携39!D212,"有")+COUNTIF(連携40!D212,"有")</f>
        <v>0</v>
      </c>
      <c r="G131" s="26"/>
    </row>
    <row r="132" spans="1:7" ht="27" customHeight="1" x14ac:dyDescent="0.15">
      <c r="A132" s="314"/>
      <c r="B132" s="316"/>
      <c r="C132" s="307" t="s">
        <v>208</v>
      </c>
      <c r="D132" s="307"/>
      <c r="E132" s="307"/>
      <c r="F132" s="153">
        <f>COUNTIF(基幹!D211,"有")+COUNTIF(連携1!D213,"有")+COUNTIF(連携2!D213,"有")+COUNTIF(連携3!D213,"有")+COUNTIF(連携4!D213,"有")+COUNTIF(連携5!D213,"有")+COUNTIF(連携6!D213,"有")+COUNTIF(連携7!D213,"有")+COUNTIF(連携8!D213,"有")+COUNTIF(連携9!D213,"有")+COUNTIF(連携10!D213,"有")+COUNTIF(連携11!D213,"有")+COUNTIF(連携12!D213,"有")+COUNTIF(連携13!D213,"有")+COUNTIF(連携14!D213,"有")+COUNTIF(連携15!D213,"有")+COUNTIF(連携16!D213,"有")+COUNTIF(連携17!D213,"有")+COUNTIF(連携18!D213,"有")+COUNTIF(連携19!D213,"有")+COUNTIF(連携20!D213,"有")+COUNTIF(連携21!D213,"有")+COUNTIF(連携22!D213,"有")+COUNTIF(連携23!D213,"有")+COUNTIF(連携24!D213,"有")+COUNTIF(連携25!D213,"有")+COUNTIF(連携26!D213,"有")+COUNTIF(連携27!D213,"有")+COUNTIF(連携28!D213,"有")+COUNTIF(連携29!D213,"有")+COUNTIF(連携30!D213,"有")+COUNTIF(連携31!D213,"有")+COUNTIF(連携32!D213,"有")+COUNTIF(連携33!D213,"有")+COUNTIF(連携34!D213,"有")+COUNTIF(連携35!D213,"有")+COUNTIF(連携36!D213,"有")+COUNTIF(連携37!D213,"有")+COUNTIF(連携38!D213,"有")+COUNTIF(連携39!D213,"有")+COUNTIF(連携40!D213,"有")</f>
        <v>0</v>
      </c>
      <c r="G132" s="26"/>
    </row>
    <row r="133" spans="1:7" ht="27" customHeight="1" x14ac:dyDescent="0.15">
      <c r="A133" s="314"/>
      <c r="B133" s="316"/>
      <c r="C133" s="307" t="s">
        <v>209</v>
      </c>
      <c r="D133" s="307"/>
      <c r="E133" s="307"/>
      <c r="F133" s="153">
        <f>COUNTIF(基幹!D212,"有")+COUNTIF(連携1!D214,"有")+COUNTIF(連携2!D214,"有")+COUNTIF(連携3!D214,"有")+COUNTIF(連携4!D214,"有")+COUNTIF(連携5!D214,"有")+COUNTIF(連携6!D214,"有")+COUNTIF(連携7!D214,"有")+COUNTIF(連携8!D214,"有")+COUNTIF(連携9!D214,"有")+COUNTIF(連携10!D214,"有")+COUNTIF(連携11!D214,"有")+COUNTIF(連携12!D214,"有")+COUNTIF(連携13!D214,"有")+COUNTIF(連携14!D214,"有")+COUNTIF(連携15!D214,"有")+COUNTIF(連携16!D214,"有")+COUNTIF(連携17!D214,"有")+COUNTIF(連携18!D214,"有")+COUNTIF(連携19!D214,"有")+COUNTIF(連携20!D214,"有")+COUNTIF(連携21!D214,"有")+COUNTIF(連携22!D214,"有")+COUNTIF(連携23!D214,"有")+COUNTIF(連携24!D214,"有")+COUNTIF(連携25!D214,"有")+COUNTIF(連携26!D214,"有")+COUNTIF(連携27!D214,"有")+COUNTIF(連携28!D214,"有")+COUNTIF(連携29!D214,"有")+COUNTIF(連携30!D214,"有")+COUNTIF(連携31!D214,"有")+COUNTIF(連携32!D214,"有")+COUNTIF(連携33!D214,"有")+COUNTIF(連携34!D214,"有")+COUNTIF(連携35!D214,"有")+COUNTIF(連携36!D214,"有")+COUNTIF(連携37!D214,"有")+COUNTIF(連携38!D214,"有")+COUNTIF(連携39!D214,"有")+COUNTIF(連携40!D214,"有")</f>
        <v>0</v>
      </c>
      <c r="G133" s="26"/>
    </row>
    <row r="134" spans="1:7" ht="27" customHeight="1" x14ac:dyDescent="0.15">
      <c r="A134" s="314"/>
      <c r="B134" s="317"/>
      <c r="C134" s="308" t="s">
        <v>210</v>
      </c>
      <c r="D134" s="308"/>
      <c r="E134" s="308"/>
      <c r="F134" s="154">
        <f>COUNTIF(基幹!D213,"有")+COUNTIF(連携1!D215,"有")+COUNTIF(連携2!D215,"有")+COUNTIF(連携3!D215,"有")+COUNTIF(連携4!D215,"有")+COUNTIF(連携5!D215,"有")+COUNTIF(連携6!D215,"有")+COUNTIF(連携7!D215,"有")+COUNTIF(連携8!D215,"有")+COUNTIF(連携9!D215,"有")+COUNTIF(連携10!D215,"有")+COUNTIF(連携11!D215,"有")+COUNTIF(連携12!D215,"有")+COUNTIF(連携13!D215,"有")+COUNTIF(連携14!D215,"有")+COUNTIF(連携15!D215,"有")+COUNTIF(連携16!D215,"有")+COUNTIF(連携17!D215,"有")+COUNTIF(連携18!D215,"有")+COUNTIF(連携19!D215,"有")+COUNTIF(連携20!D215,"有")+COUNTIF(連携21!D215,"有")+COUNTIF(連携22!D215,"有")+COUNTIF(連携23!D215,"有")+COUNTIF(連携24!D215,"有")+COUNTIF(連携25!D215,"有")+COUNTIF(連携26!D215,"有")+COUNTIF(連携27!D215,"有")+COUNTIF(連携28!D215,"有")+COUNTIF(連携29!D215,"有")+COUNTIF(連携30!D215,"有")+COUNTIF(連携31!D215,"有")+COUNTIF(連携32!D215,"有")+COUNTIF(連携33!D215,"有")+COUNTIF(連携34!D215,"有")+COUNTIF(連携35!D215,"有")+COUNTIF(連携36!D215,"有")+COUNTIF(連携37!D215,"有")+COUNTIF(連携38!D215,"有")+COUNTIF(連携39!D215,"有")+COUNTIF(連携40!D215,"有")</f>
        <v>0</v>
      </c>
      <c r="G134" s="26"/>
    </row>
    <row r="135" spans="1:7" ht="27" customHeight="1" x14ac:dyDescent="0.15">
      <c r="A135" s="33"/>
      <c r="D135" s="26"/>
      <c r="E135" s="26"/>
      <c r="F135" s="149"/>
    </row>
  </sheetData>
  <sheetProtection algorithmName="SHA-512" hashValue="nMGwmXhLy8VaSRrRaq2rCuwGC+9yZxm4sU84w0/zc6G3ZBYGPPYajxf3GeUb/Ar2GzzKaLHrJxxjRLQ/Dm0STA==" saltValue="ngWqINPaQrUsPeLbyiMp1g==" spinCount="100000" sheet="1" scenarios="1" formatCells="0"/>
  <mergeCells count="81">
    <mergeCell ref="B15:H15"/>
    <mergeCell ref="B4:E4"/>
    <mergeCell ref="B5:E5"/>
    <mergeCell ref="B6:E6"/>
    <mergeCell ref="A10:E10"/>
    <mergeCell ref="B27:C27"/>
    <mergeCell ref="B16:C16"/>
    <mergeCell ref="B17:C17"/>
    <mergeCell ref="B18:C18"/>
    <mergeCell ref="B19:C19"/>
    <mergeCell ref="B20:C20"/>
    <mergeCell ref="B21:C21"/>
    <mergeCell ref="B22:C22"/>
    <mergeCell ref="B23:C23"/>
    <mergeCell ref="B24:C24"/>
    <mergeCell ref="B25:C25"/>
    <mergeCell ref="B26:C26"/>
    <mergeCell ref="B39:C39"/>
    <mergeCell ref="B28:C28"/>
    <mergeCell ref="B29:C29"/>
    <mergeCell ref="B30:C30"/>
    <mergeCell ref="B31:C31"/>
    <mergeCell ref="B32:C32"/>
    <mergeCell ref="B33:C33"/>
    <mergeCell ref="B34:C34"/>
    <mergeCell ref="B35:C35"/>
    <mergeCell ref="B36:C36"/>
    <mergeCell ref="B37:C37"/>
    <mergeCell ref="B38:C38"/>
    <mergeCell ref="B57:H57"/>
    <mergeCell ref="B40:C40"/>
    <mergeCell ref="B41:C41"/>
    <mergeCell ref="B42:C42"/>
    <mergeCell ref="B43:C43"/>
    <mergeCell ref="B44:C44"/>
    <mergeCell ref="B45:C45"/>
    <mergeCell ref="B46:C46"/>
    <mergeCell ref="B47:C47"/>
    <mergeCell ref="B48:C48"/>
    <mergeCell ref="B49:C49"/>
    <mergeCell ref="B50:C50"/>
    <mergeCell ref="B69:C69"/>
    <mergeCell ref="B58:C58"/>
    <mergeCell ref="B59:C59"/>
    <mergeCell ref="B60:C60"/>
    <mergeCell ref="B61:C61"/>
    <mergeCell ref="B62:C62"/>
    <mergeCell ref="B63:C63"/>
    <mergeCell ref="B64:C64"/>
    <mergeCell ref="B65:C65"/>
    <mergeCell ref="B66:C66"/>
    <mergeCell ref="B67:C67"/>
    <mergeCell ref="B68:C68"/>
    <mergeCell ref="B70:C70"/>
    <mergeCell ref="B71:C71"/>
    <mergeCell ref="B72:C72"/>
    <mergeCell ref="B73:C73"/>
    <mergeCell ref="B74:C74"/>
    <mergeCell ref="D78:D79"/>
    <mergeCell ref="A80:A115"/>
    <mergeCell ref="B80:B94"/>
    <mergeCell ref="B95:B103"/>
    <mergeCell ref="B104:B110"/>
    <mergeCell ref="B111:B115"/>
    <mergeCell ref="A78:A79"/>
    <mergeCell ref="B78:B79"/>
    <mergeCell ref="C78:C79"/>
    <mergeCell ref="C131:E131"/>
    <mergeCell ref="C132:E132"/>
    <mergeCell ref="C133:E133"/>
    <mergeCell ref="C134:E134"/>
    <mergeCell ref="A116:A121"/>
    <mergeCell ref="B116:B121"/>
    <mergeCell ref="B123:F123"/>
    <mergeCell ref="A126:A134"/>
    <mergeCell ref="B126:B134"/>
    <mergeCell ref="C126:E126"/>
    <mergeCell ref="C127:E127"/>
    <mergeCell ref="C128:E128"/>
    <mergeCell ref="C129:E129"/>
    <mergeCell ref="C130:E130"/>
  </mergeCells>
  <phoneticPr fontId="6"/>
  <dataValidations count="2">
    <dataValidation imeMode="disabled" allowBlank="1" showInputMessage="1" showErrorMessage="1" sqref="F6 F10" xr:uid="{00000000-0002-0000-0300-000000000000}"/>
    <dataValidation type="list" allowBlank="1" showInputMessage="1" showErrorMessage="1" sqref="D17:D50 D59:D74" xr:uid="{00000000-0002-0000-0300-000001000000}">
      <formula1>"選択,A,B,C,D"</formula1>
    </dataValidation>
  </dataValidations>
  <pageMargins left="0.70866141732283472" right="0.70866141732283472" top="0.74803149606299213" bottom="0.74803149606299213" header="0.31496062992125984" footer="0.31496062992125984"/>
  <pageSetup paperSize="9" scale="83" fitToHeight="0" orientation="portrait" cellComments="asDisplayed" r:id="rId1"/>
  <headerFooter>
    <oddHeader>&amp;L&amp;F&amp;R&amp;A</oddHeader>
    <oddFooter>&amp;C&amp;P / &amp;N</oddFooter>
  </headerFooter>
  <rowBreaks count="5" manualBreakCount="5">
    <brk id="7" max="16383" man="1"/>
    <brk id="51" max="16383" man="1"/>
    <brk id="75" max="16383" man="1"/>
    <brk id="94" max="16383" man="1"/>
    <brk id="11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700-000000000000}">
      <formula1>"選択してください,基幹（拠点）教育施設,関連教育施設,いずれでもない"</formula1>
    </dataValidation>
    <dataValidation type="list" allowBlank="1" showInputMessage="1" showErrorMessage="1" sqref="I8" xr:uid="{00000000-0002-0000-27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700-000002000000}">
      <formula1>"選択してください,有,無"</formula1>
    </dataValidation>
    <dataValidation imeMode="disabled" allowBlank="1" showInputMessage="1" showErrorMessage="1" sqref="I19 D189:F190 I39:I45 I25:I27 D207:D211 D193:D198 D200 D202 D204 D139:F181" xr:uid="{00000000-0002-0000-2700-000003000000}"/>
    <dataValidation imeMode="fullKatakana" allowBlank="1" showInputMessage="1" showErrorMessage="1" sqref="I17:I18 I23:I24" xr:uid="{00000000-0002-0000-2700-000004000000}"/>
    <dataValidation type="list" allowBlank="1" showInputMessage="1" showErrorMessage="1" sqref="I52" xr:uid="{00000000-0002-0000-2700-000005000000}">
      <formula1>"0,10,15,20,25,30,35,40,45,50,55,60,65,70,75,80,85,90,100"</formula1>
    </dataValidation>
    <dataValidation type="custom" allowBlank="1" showInputMessage="1" showErrorMessage="1" sqref="I71:I72" xr:uid="{00000000-0002-0000-2700-000006000000}">
      <formula1>100</formula1>
    </dataValidation>
    <dataValidation type="list" allowBlank="1" showInputMessage="1" showErrorMessage="1" sqref="D77:E110 D116:E132 D185:E185" xr:uid="{00000000-0002-0000-2700-000007000000}">
      <formula1>"選択,A,B,C,D"</formula1>
    </dataValidation>
    <dataValidation type="list" allowBlank="1" showInputMessage="1" showErrorMessage="1" sqref="I28" xr:uid="{00000000-0002-0000-2700-000008000000}">
      <formula1>"選択してください,基幹施設,連携施設"</formula1>
    </dataValidation>
    <dataValidation type="list" allowBlank="1" showInputMessage="1" showErrorMessage="1" sqref="I54 I56 I58 I60 I62 I64 I66 I68 I70" xr:uid="{00000000-0002-0000-27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800-000000000000}">
      <formula1>"0,10,15,20,25,30,35,40,45,50,55,60,65,70,75,80,85,90"</formula1>
    </dataValidation>
    <dataValidation type="list" allowBlank="1" showInputMessage="1" showErrorMessage="1" sqref="I28" xr:uid="{00000000-0002-0000-2800-000001000000}">
      <formula1>"選択してください,基幹施設,連携施設"</formula1>
    </dataValidation>
    <dataValidation type="list" allowBlank="1" showInputMessage="1" showErrorMessage="1" sqref="D77:E110 D116:E132 D185:E185" xr:uid="{00000000-0002-0000-2800-000002000000}">
      <formula1>"選択,A,B,C,D"</formula1>
    </dataValidation>
    <dataValidation type="custom" allowBlank="1" showInputMessage="1" showErrorMessage="1" sqref="I71:I72" xr:uid="{00000000-0002-0000-2800-000003000000}">
      <formula1>100</formula1>
    </dataValidation>
    <dataValidation type="list" allowBlank="1" showInputMessage="1" showErrorMessage="1" sqref="I52" xr:uid="{00000000-0002-0000-2800-000004000000}">
      <formula1>"0,10,15,20,25,30,35,40,45,50,55,60,65,70,75,80,85,90,100"</formula1>
    </dataValidation>
    <dataValidation imeMode="fullKatakana" allowBlank="1" showInputMessage="1" showErrorMessage="1" sqref="I17:I18 I23:I24" xr:uid="{00000000-0002-0000-2800-000005000000}"/>
    <dataValidation imeMode="disabled" allowBlank="1" showInputMessage="1" showErrorMessage="1" sqref="I19 D189:F190 I39:I45 I25:I27 D207:D211 D193:D198 D200 D202 D204 D139:F181" xr:uid="{00000000-0002-0000-2800-000006000000}"/>
    <dataValidation type="list" allowBlank="1" showInputMessage="1" showErrorMessage="1" sqref="D212:D215 I30:I37" xr:uid="{00000000-0002-0000-2800-000007000000}">
      <formula1>"選択してください,有,無"</formula1>
    </dataValidation>
    <dataValidation type="list" allowBlank="1" showInputMessage="1" showErrorMessage="1" sqref="I8" xr:uid="{00000000-0002-0000-28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8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900-000000000000}">
      <formula1>"選択してください,基幹（拠点）教育施設,関連教育施設,いずれでもない"</formula1>
    </dataValidation>
    <dataValidation type="list" allowBlank="1" showInputMessage="1" showErrorMessage="1" sqref="I8" xr:uid="{00000000-0002-0000-29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900-000002000000}">
      <formula1>"選択してください,有,無"</formula1>
    </dataValidation>
    <dataValidation imeMode="disabled" allowBlank="1" showInputMessage="1" showErrorMessage="1" sqref="I19 D189:F190 I39:I45 I25:I27 D207:D211 D193:D198 D200 D202 D204 D139:F181" xr:uid="{00000000-0002-0000-2900-000003000000}"/>
    <dataValidation imeMode="fullKatakana" allowBlank="1" showInputMessage="1" showErrorMessage="1" sqref="I17:I18 I23:I24" xr:uid="{00000000-0002-0000-2900-000004000000}"/>
    <dataValidation type="list" allowBlank="1" showInputMessage="1" showErrorMessage="1" sqref="I52" xr:uid="{00000000-0002-0000-2900-000005000000}">
      <formula1>"0,10,15,20,25,30,35,40,45,50,55,60,65,70,75,80,85,90,100"</formula1>
    </dataValidation>
    <dataValidation type="custom" allowBlank="1" showInputMessage="1" showErrorMessage="1" sqref="I71:I72" xr:uid="{00000000-0002-0000-2900-000006000000}">
      <formula1>100</formula1>
    </dataValidation>
    <dataValidation type="list" allowBlank="1" showInputMessage="1" showErrorMessage="1" sqref="D77:E110 D116:E132 D185:E185" xr:uid="{00000000-0002-0000-2900-000007000000}">
      <formula1>"選択,A,B,C,D"</formula1>
    </dataValidation>
    <dataValidation type="list" allowBlank="1" showInputMessage="1" showErrorMessage="1" sqref="I28" xr:uid="{00000000-0002-0000-2900-000008000000}">
      <formula1>"選択してください,基幹施設,連携施設"</formula1>
    </dataValidation>
    <dataValidation type="list" allowBlank="1" showInputMessage="1" showErrorMessage="1" sqref="I54 I56 I58 I60 I62 I64 I66 I68 I70" xr:uid="{00000000-0002-0000-29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A00-000000000000}">
      <formula1>"0,10,15,20,25,30,35,40,45,50,55,60,65,70,75,80,85,90"</formula1>
    </dataValidation>
    <dataValidation type="list" allowBlank="1" showInputMessage="1" showErrorMessage="1" sqref="I28" xr:uid="{00000000-0002-0000-2A00-000001000000}">
      <formula1>"選択してください,基幹施設,連携施設"</formula1>
    </dataValidation>
    <dataValidation type="list" allowBlank="1" showInputMessage="1" showErrorMessage="1" sqref="D77:E110 D116:E132 D185:E185" xr:uid="{00000000-0002-0000-2A00-000002000000}">
      <formula1>"選択,A,B,C,D"</formula1>
    </dataValidation>
    <dataValidation type="custom" allowBlank="1" showInputMessage="1" showErrorMessage="1" sqref="I71:I72" xr:uid="{00000000-0002-0000-2A00-000003000000}">
      <formula1>100</formula1>
    </dataValidation>
    <dataValidation type="list" allowBlank="1" showInputMessage="1" showErrorMessage="1" sqref="I52" xr:uid="{00000000-0002-0000-2A00-000004000000}">
      <formula1>"0,10,15,20,25,30,35,40,45,50,55,60,65,70,75,80,85,90,100"</formula1>
    </dataValidation>
    <dataValidation imeMode="fullKatakana" allowBlank="1" showInputMessage="1" showErrorMessage="1" sqref="I17:I18 I23:I24" xr:uid="{00000000-0002-0000-2A00-000005000000}"/>
    <dataValidation imeMode="disabled" allowBlank="1" showInputMessage="1" showErrorMessage="1" sqref="I19 D189:F190 I39:I45 I25:I27 D207:D211 D193:D198 D200 D202 D204 D139:F181" xr:uid="{00000000-0002-0000-2A00-000006000000}"/>
    <dataValidation type="list" allowBlank="1" showInputMessage="1" showErrorMessage="1" sqref="D212:D215 I30:I37" xr:uid="{00000000-0002-0000-2A00-000007000000}">
      <formula1>"選択してください,有,無"</formula1>
    </dataValidation>
    <dataValidation type="list" allowBlank="1" showInputMessage="1" showErrorMessage="1" sqref="I8" xr:uid="{00000000-0002-0000-2A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A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B00-000000000000}">
      <formula1>"選択してください,基幹（拠点）教育施設,関連教育施設,いずれでもない"</formula1>
    </dataValidation>
    <dataValidation type="list" allowBlank="1" showInputMessage="1" showErrorMessage="1" sqref="I8" xr:uid="{00000000-0002-0000-2B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B00-000002000000}">
      <formula1>"選択してください,有,無"</formula1>
    </dataValidation>
    <dataValidation imeMode="disabled" allowBlank="1" showInputMessage="1" showErrorMessage="1" sqref="I19 D189:F190 I39:I45 I25:I27 D207:D211 D193:D198 D200 D202 D204 D139:F181" xr:uid="{00000000-0002-0000-2B00-000003000000}"/>
    <dataValidation imeMode="fullKatakana" allowBlank="1" showInputMessage="1" showErrorMessage="1" sqref="I17:I18 I23:I24" xr:uid="{00000000-0002-0000-2B00-000004000000}"/>
    <dataValidation type="list" allowBlank="1" showInputMessage="1" showErrorMessage="1" sqref="I52" xr:uid="{00000000-0002-0000-2B00-000005000000}">
      <formula1>"0,10,15,20,25,30,35,40,45,50,55,60,65,70,75,80,85,90,100"</formula1>
    </dataValidation>
    <dataValidation type="custom" allowBlank="1" showInputMessage="1" showErrorMessage="1" sqref="I71:I72" xr:uid="{00000000-0002-0000-2B00-000006000000}">
      <formula1>100</formula1>
    </dataValidation>
    <dataValidation type="list" allowBlank="1" showInputMessage="1" showErrorMessage="1" sqref="D77:E110 D116:E132 D185:E185" xr:uid="{00000000-0002-0000-2B00-000007000000}">
      <formula1>"選択,A,B,C,D"</formula1>
    </dataValidation>
    <dataValidation type="list" allowBlank="1" showInputMessage="1" showErrorMessage="1" sqref="I28" xr:uid="{00000000-0002-0000-2B00-000008000000}">
      <formula1>"選択してください,基幹施設,連携施設"</formula1>
    </dataValidation>
    <dataValidation type="list" allowBlank="1" showInputMessage="1" showErrorMessage="1" sqref="I54 I56 I58 I60 I62 I64 I66 I68 I70" xr:uid="{00000000-0002-0000-2B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2C00-000000000000}">
      <formula1>"0,10,15,20,25,30,35,40,45,50,55,60,65,70,75,80,85,90"</formula1>
    </dataValidation>
    <dataValidation type="list" allowBlank="1" showInputMessage="1" showErrorMessage="1" sqref="I28" xr:uid="{00000000-0002-0000-2C00-000001000000}">
      <formula1>"選択してください,基幹施設,連携施設"</formula1>
    </dataValidation>
    <dataValidation type="list" allowBlank="1" showInputMessage="1" showErrorMessage="1" sqref="D77:E110 D116:E132 D185:E185" xr:uid="{00000000-0002-0000-2C00-000002000000}">
      <formula1>"選択,A,B,C,D"</formula1>
    </dataValidation>
    <dataValidation type="custom" allowBlank="1" showInputMessage="1" showErrorMessage="1" sqref="I71:I72" xr:uid="{00000000-0002-0000-2C00-000003000000}">
      <formula1>100</formula1>
    </dataValidation>
    <dataValidation type="list" allowBlank="1" showInputMessage="1" showErrorMessage="1" sqref="I52" xr:uid="{00000000-0002-0000-2C00-000004000000}">
      <formula1>"0,10,15,20,25,30,35,40,45,50,55,60,65,70,75,80,85,90,100"</formula1>
    </dataValidation>
    <dataValidation imeMode="fullKatakana" allowBlank="1" showInputMessage="1" showErrorMessage="1" sqref="I17:I18 I23:I24" xr:uid="{00000000-0002-0000-2C00-000005000000}"/>
    <dataValidation imeMode="disabled" allowBlank="1" showInputMessage="1" showErrorMessage="1" sqref="I19 D189:F190 I39:I45 I25:I27 D207:D211 D193:D198 D200 D202 D204 D139:F181" xr:uid="{00000000-0002-0000-2C00-000006000000}"/>
    <dataValidation type="list" allowBlank="1" showInputMessage="1" showErrorMessage="1" sqref="D212:D215 I30:I37" xr:uid="{00000000-0002-0000-2C00-000007000000}">
      <formula1>"選択してください,有,無"</formula1>
    </dataValidation>
    <dataValidation type="list" allowBlank="1" showInputMessage="1" showErrorMessage="1" sqref="I8" xr:uid="{00000000-0002-0000-2C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2C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2D00-000000000000}">
      <formula1>"選択してください,基幹（拠点）教育施設,関連教育施設,いずれでもない"</formula1>
    </dataValidation>
    <dataValidation type="list" allowBlank="1" showInputMessage="1" showErrorMessage="1" sqref="I8" xr:uid="{00000000-0002-0000-2D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2D00-000002000000}">
      <formula1>"選択してください,有,無"</formula1>
    </dataValidation>
    <dataValidation imeMode="disabled" allowBlank="1" showInputMessage="1" showErrorMessage="1" sqref="I19 D189:F190 I39:I45 I25:I27 D207:D211 D193:D198 D200 D202 D204 D139:F181" xr:uid="{00000000-0002-0000-2D00-000003000000}"/>
    <dataValidation imeMode="fullKatakana" allowBlank="1" showInputMessage="1" showErrorMessage="1" sqref="I17:I18 I23:I24" xr:uid="{00000000-0002-0000-2D00-000004000000}"/>
    <dataValidation type="list" allowBlank="1" showInputMessage="1" showErrorMessage="1" sqref="I52" xr:uid="{00000000-0002-0000-2D00-000005000000}">
      <formula1>"0,10,15,20,25,30,35,40,45,50,55,60,65,70,75,80,85,90,100"</formula1>
    </dataValidation>
    <dataValidation type="custom" allowBlank="1" showInputMessage="1" showErrorMessage="1" sqref="I71:I72" xr:uid="{00000000-0002-0000-2D00-000006000000}">
      <formula1>100</formula1>
    </dataValidation>
    <dataValidation type="list" allowBlank="1" showInputMessage="1" showErrorMessage="1" sqref="D77:E110 D116:E132 D185:E185" xr:uid="{00000000-0002-0000-2D00-000007000000}">
      <formula1>"選択,A,B,C,D"</formula1>
    </dataValidation>
    <dataValidation type="list" allowBlank="1" showInputMessage="1" showErrorMessage="1" sqref="I28" xr:uid="{00000000-0002-0000-2D00-000008000000}">
      <formula1>"選択してください,基幹施設,連携施設"</formula1>
    </dataValidation>
    <dataValidation type="list" allowBlank="1" showInputMessage="1" showErrorMessage="1" sqref="I54 I56 I58 I60 I62 I64 I66 I68 I70" xr:uid="{00000000-0002-0000-2D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33"/>
  <sheetViews>
    <sheetView workbookViewId="0"/>
  </sheetViews>
  <sheetFormatPr defaultColWidth="8.875" defaultRowHeight="27" customHeight="1" x14ac:dyDescent="0.15"/>
  <cols>
    <col min="1" max="1" width="2.875" style="108" customWidth="1"/>
    <col min="2" max="2" width="42.875" style="117" customWidth="1"/>
    <col min="3" max="3" width="16" style="117" bestFit="1" customWidth="1"/>
    <col min="4" max="4" width="15.5" style="117" customWidth="1"/>
    <col min="5" max="5" width="16" style="108" bestFit="1" customWidth="1"/>
    <col min="6" max="16384" width="8.875" style="108"/>
  </cols>
  <sheetData>
    <row r="1" spans="1:12" ht="27" customHeight="1" x14ac:dyDescent="0.15">
      <c r="A1" s="116" t="s">
        <v>297</v>
      </c>
      <c r="B1" s="108"/>
      <c r="E1" s="118"/>
    </row>
    <row r="2" spans="1:12" ht="27" customHeight="1" x14ac:dyDescent="0.15">
      <c r="B2" s="119"/>
    </row>
    <row r="3" spans="1:12" s="25" customFormat="1" ht="27" customHeight="1" x14ac:dyDescent="0.15">
      <c r="A3" s="120" t="s">
        <v>44</v>
      </c>
      <c r="C3" s="26"/>
      <c r="D3" s="26"/>
    </row>
    <row r="4" spans="1:12" ht="34.15" customHeight="1" x14ac:dyDescent="0.15">
      <c r="A4" s="354" t="s">
        <v>425</v>
      </c>
      <c r="B4" s="354"/>
      <c r="C4" s="354"/>
      <c r="D4" s="354"/>
      <c r="E4" s="354"/>
      <c r="F4" s="354"/>
    </row>
    <row r="5" spans="1:12" s="25" customFormat="1" ht="27" customHeight="1" x14ac:dyDescent="0.15">
      <c r="A5" s="356" t="s">
        <v>300</v>
      </c>
      <c r="B5" s="356"/>
      <c r="C5" s="194"/>
    </row>
    <row r="6" spans="1:12" ht="27" customHeight="1" x14ac:dyDescent="0.15">
      <c r="B6" s="108"/>
      <c r="C6" s="108"/>
      <c r="D6" s="108"/>
    </row>
    <row r="7" spans="1:12" s="25" customFormat="1" ht="27" customHeight="1" x14ac:dyDescent="0.15">
      <c r="A7" s="120" t="s">
        <v>226</v>
      </c>
      <c r="C7" s="26"/>
      <c r="D7" s="26"/>
    </row>
    <row r="8" spans="1:12" s="25" customFormat="1" ht="27" customHeight="1" x14ac:dyDescent="0.15">
      <c r="A8" s="357" t="s">
        <v>329</v>
      </c>
      <c r="B8" s="357"/>
      <c r="C8" s="129">
        <f>施設詳細!J46</f>
        <v>0</v>
      </c>
    </row>
    <row r="9" spans="1:12" s="25" customFormat="1" ht="27" customHeight="1" thickBot="1" x14ac:dyDescent="0.2">
      <c r="A9" s="357" t="s">
        <v>330</v>
      </c>
      <c r="B9" s="357"/>
      <c r="C9" s="130">
        <f>C8*2</f>
        <v>0</v>
      </c>
    </row>
    <row r="10" spans="1:12" s="25" customFormat="1" ht="27" customHeight="1" thickBot="1" x14ac:dyDescent="0.2">
      <c r="A10" s="358" t="s">
        <v>331</v>
      </c>
      <c r="B10" s="347"/>
      <c r="C10" s="131">
        <f>C9/4</f>
        <v>0</v>
      </c>
    </row>
    <row r="11" spans="1:12" s="25" customFormat="1" ht="27" customHeight="1" x14ac:dyDescent="0.15">
      <c r="A11" s="26" t="s">
        <v>334</v>
      </c>
      <c r="B11" s="26" t="s">
        <v>336</v>
      </c>
    </row>
    <row r="12" spans="1:12" s="25" customFormat="1" ht="27" customHeight="1" x14ac:dyDescent="0.15">
      <c r="A12" s="25" t="s">
        <v>334</v>
      </c>
      <c r="B12" s="26" t="s">
        <v>335</v>
      </c>
    </row>
    <row r="13" spans="1:12" ht="27" customHeight="1" x14ac:dyDescent="0.15">
      <c r="A13" s="117"/>
      <c r="B13" s="108"/>
      <c r="H13" s="25"/>
    </row>
    <row r="14" spans="1:12" ht="26.45" customHeight="1" x14ac:dyDescent="0.15">
      <c r="A14" s="120" t="s">
        <v>328</v>
      </c>
      <c r="B14" s="108"/>
      <c r="L14" s="121"/>
    </row>
    <row r="15" spans="1:12" ht="26.45" customHeight="1" x14ac:dyDescent="0.15">
      <c r="A15" s="108" t="s">
        <v>233</v>
      </c>
      <c r="B15" s="108"/>
      <c r="L15" s="122"/>
    </row>
    <row r="16" spans="1:12" ht="27" customHeight="1" x14ac:dyDescent="0.15">
      <c r="A16" s="356" t="s">
        <v>211</v>
      </c>
      <c r="B16" s="356"/>
      <c r="C16" s="226">
        <f>施設群!D122</f>
        <v>0</v>
      </c>
      <c r="D16" s="108"/>
      <c r="F16" s="25"/>
    </row>
    <row r="17" spans="1:13" ht="27" customHeight="1" x14ac:dyDescent="0.15">
      <c r="A17" s="356" t="s">
        <v>214</v>
      </c>
      <c r="B17" s="356"/>
      <c r="C17" s="224">
        <f>基幹!I6</f>
        <v>0</v>
      </c>
      <c r="D17" s="108"/>
      <c r="F17" s="25"/>
    </row>
    <row r="18" spans="1:13" ht="27" customHeight="1" x14ac:dyDescent="0.15">
      <c r="A18" s="356" t="s">
        <v>267</v>
      </c>
      <c r="B18" s="356"/>
      <c r="C18" s="224">
        <f>基幹!I7</f>
        <v>0</v>
      </c>
      <c r="D18" s="108"/>
      <c r="F18" s="25"/>
    </row>
    <row r="19" spans="1:13" ht="27" customHeight="1" x14ac:dyDescent="0.15">
      <c r="A19" s="356" t="s">
        <v>215</v>
      </c>
      <c r="B19" s="356"/>
      <c r="C19" s="132" t="str">
        <f>IF(OR(C17="東京都",C18="札幌市",C18="横浜市",C18="名古屋市",C18="京都市",C18="大阪市",C18="神戸市",C18="福岡市"),"都市部","その他")</f>
        <v>その他</v>
      </c>
      <c r="D19" s="108"/>
      <c r="F19" s="25"/>
    </row>
    <row r="20" spans="1:13" ht="27" customHeight="1" x14ac:dyDescent="0.15">
      <c r="A20" s="108" t="s">
        <v>298</v>
      </c>
      <c r="B20" s="108"/>
      <c r="C20" s="108"/>
      <c r="D20" s="108"/>
    </row>
    <row r="21" spans="1:13" ht="27" customHeight="1" x14ac:dyDescent="0.15">
      <c r="A21" s="108" t="s">
        <v>299</v>
      </c>
      <c r="B21" s="108"/>
      <c r="C21" s="108"/>
      <c r="D21" s="108"/>
    </row>
    <row r="22" spans="1:13" ht="27" customHeight="1" x14ac:dyDescent="0.15">
      <c r="B22" s="108"/>
      <c r="C22" s="108"/>
      <c r="D22" s="108"/>
    </row>
    <row r="23" spans="1:13" ht="27" customHeight="1" x14ac:dyDescent="0.15">
      <c r="A23" s="108" t="s">
        <v>234</v>
      </c>
      <c r="B23" s="108"/>
      <c r="C23" s="108"/>
      <c r="D23" s="108"/>
    </row>
    <row r="24" spans="1:13" ht="27" customHeight="1" thickBot="1" x14ac:dyDescent="0.2">
      <c r="A24" s="108" t="s">
        <v>232</v>
      </c>
      <c r="B24" s="108"/>
      <c r="L24" s="121"/>
    </row>
    <row r="25" spans="1:13" ht="27" customHeight="1" x14ac:dyDescent="0.15">
      <c r="A25" s="355" t="s">
        <v>211</v>
      </c>
      <c r="B25" s="355"/>
      <c r="C25" s="123" t="s">
        <v>224</v>
      </c>
      <c r="D25" s="124" t="s">
        <v>227</v>
      </c>
      <c r="E25" s="125" t="s">
        <v>225</v>
      </c>
      <c r="M25" s="121"/>
    </row>
    <row r="26" spans="1:13" ht="27" customHeight="1" x14ac:dyDescent="0.15">
      <c r="A26" s="352" t="s">
        <v>398</v>
      </c>
      <c r="B26" s="352"/>
      <c r="C26" s="126" t="s">
        <v>216</v>
      </c>
      <c r="D26" s="200" t="s">
        <v>217</v>
      </c>
      <c r="E26" s="133" t="str">
        <f>IF(AND(C16&gt;=8000,C19="都市部"),"○","×")</f>
        <v>×</v>
      </c>
      <c r="M26" s="121"/>
    </row>
    <row r="27" spans="1:13" ht="27" customHeight="1" x14ac:dyDescent="0.15">
      <c r="A27" s="353" t="s">
        <v>399</v>
      </c>
      <c r="B27" s="353"/>
      <c r="C27" s="127" t="s">
        <v>216</v>
      </c>
      <c r="D27" s="201" t="s">
        <v>219</v>
      </c>
      <c r="E27" s="134" t="str">
        <f>IF(AND(C16&gt;=5000,C16&lt;=7999,C19="都市部"),"○","×")</f>
        <v>×</v>
      </c>
      <c r="M27" s="121"/>
    </row>
    <row r="28" spans="1:13" ht="27" customHeight="1" x14ac:dyDescent="0.15">
      <c r="A28" s="353" t="s">
        <v>400</v>
      </c>
      <c r="B28" s="353"/>
      <c r="C28" s="127" t="s">
        <v>216</v>
      </c>
      <c r="D28" s="201" t="s">
        <v>220</v>
      </c>
      <c r="E28" s="134" t="str">
        <f>IF(AND(C16&gt;=2000,C16&lt;=4999,C19="都市部"),"○","×")</f>
        <v>×</v>
      </c>
      <c r="M28" s="121"/>
    </row>
    <row r="29" spans="1:13" ht="27" customHeight="1" x14ac:dyDescent="0.15">
      <c r="A29" s="351" t="s">
        <v>401</v>
      </c>
      <c r="B29" s="351"/>
      <c r="C29" s="128" t="s">
        <v>216</v>
      </c>
      <c r="D29" s="202" t="s">
        <v>221</v>
      </c>
      <c r="E29" s="135" t="str">
        <f>IF(AND(C16&gt;=1000,C16&lt;=1999,C19="都市部"),"○","×")</f>
        <v>×</v>
      </c>
      <c r="M29" s="121"/>
    </row>
    <row r="30" spans="1:13" ht="27" customHeight="1" x14ac:dyDescent="0.15">
      <c r="A30" s="352" t="s">
        <v>397</v>
      </c>
      <c r="B30" s="352"/>
      <c r="C30" s="126" t="s">
        <v>213</v>
      </c>
      <c r="D30" s="203" t="s">
        <v>218</v>
      </c>
      <c r="E30" s="133" t="str">
        <f>IF(AND(C16&gt;=5000,C19="その他"),"○","×")</f>
        <v>×</v>
      </c>
      <c r="L30" s="121"/>
    </row>
    <row r="31" spans="1:13" ht="27" customHeight="1" x14ac:dyDescent="0.15">
      <c r="A31" s="353" t="s">
        <v>400</v>
      </c>
      <c r="B31" s="353"/>
      <c r="C31" s="127" t="s">
        <v>213</v>
      </c>
      <c r="D31" s="201" t="s">
        <v>222</v>
      </c>
      <c r="E31" s="134" t="str">
        <f>IF(AND(C16&gt;=2000,C16&lt;=4999,C19="その他"),"○","×")</f>
        <v>×</v>
      </c>
      <c r="L31" s="121"/>
    </row>
    <row r="32" spans="1:13" ht="27" customHeight="1" thickBot="1" x14ac:dyDescent="0.2">
      <c r="A32" s="351" t="s">
        <v>401</v>
      </c>
      <c r="B32" s="351"/>
      <c r="C32" s="128" t="s">
        <v>213</v>
      </c>
      <c r="D32" s="204" t="s">
        <v>223</v>
      </c>
      <c r="E32" s="136" t="str">
        <f>IF(AND(C16&gt;=1000,C16&lt;=1999,C19="その他"),"○","×")</f>
        <v>×</v>
      </c>
      <c r="L32" s="121"/>
    </row>
    <row r="33" spans="12:12" ht="27" customHeight="1" x14ac:dyDescent="0.15">
      <c r="L33" s="121"/>
    </row>
  </sheetData>
  <sheetProtection algorithmName="SHA-512" hashValue="73/sggjxzqPSoJygIlN5HqrDMS3TP2+IlglUnfPHlWyqFGGsYKGoXlKbgGvio6qU48+b58eHtam+I4uaIj8Bow==" saltValue="z+uFUhS5gHA5gKIyeCMGQA==" spinCount="100000" sheet="1" scenarios="1" formatCells="0"/>
  <mergeCells count="17">
    <mergeCell ref="A4:F4"/>
    <mergeCell ref="A25:B25"/>
    <mergeCell ref="A5:B5"/>
    <mergeCell ref="A8:B8"/>
    <mergeCell ref="A9:B9"/>
    <mergeCell ref="A10:B10"/>
    <mergeCell ref="A16:B16"/>
    <mergeCell ref="A17:B17"/>
    <mergeCell ref="A18:B18"/>
    <mergeCell ref="A19:B19"/>
    <mergeCell ref="A32:B32"/>
    <mergeCell ref="A26:B26"/>
    <mergeCell ref="A27:B27"/>
    <mergeCell ref="A28:B28"/>
    <mergeCell ref="A29:B29"/>
    <mergeCell ref="A30:B30"/>
    <mergeCell ref="A31:B31"/>
  </mergeCells>
  <phoneticPr fontId="6"/>
  <dataValidations count="1">
    <dataValidation imeMode="disabled" allowBlank="1" showInputMessage="1" showErrorMessage="1" sqref="C5" xr:uid="{00000000-0002-0000-0400-000000000000}"/>
  </dataValidations>
  <pageMargins left="0.70866141732283472" right="0.70866141732283472" top="0.74803149606299213" bottom="0.74803149606299213" header="0.31496062992125984" footer="0.31496062992125984"/>
  <pageSetup paperSize="9" scale="87" orientation="portrait" cellComments="asDisplayed" r:id="rId1"/>
  <headerFooter>
    <oddHeader>&amp;L&amp;F&amp;R&amp;A</oddHeader>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213"/>
  <sheetViews>
    <sheetView tabSelected="1" zoomScaleNormal="100" workbookViewId="0">
      <selection sqref="A1:I1"/>
    </sheetView>
  </sheetViews>
  <sheetFormatPr defaultColWidth="8.875" defaultRowHeight="27" customHeight="1" x14ac:dyDescent="0.15"/>
  <cols>
    <col min="1" max="1" width="4" style="25" customWidth="1"/>
    <col min="2" max="2" width="29.875" style="26" customWidth="1"/>
    <col min="3" max="3" width="20.5" style="26" customWidth="1"/>
    <col min="4" max="8" width="8.5" style="25" customWidth="1"/>
    <col min="9" max="9" width="65.875" style="27" customWidth="1"/>
    <col min="10" max="11" width="5.875" style="25" customWidth="1"/>
    <col min="12" max="16384" width="8.875" style="25"/>
  </cols>
  <sheetData>
    <row r="1" spans="1:9" ht="27" customHeight="1" x14ac:dyDescent="0.15">
      <c r="A1" s="403" t="s">
        <v>311</v>
      </c>
      <c r="B1" s="403"/>
      <c r="C1" s="403"/>
      <c r="D1" s="403"/>
      <c r="E1" s="403"/>
      <c r="F1" s="403"/>
      <c r="G1" s="403"/>
      <c r="H1" s="403"/>
      <c r="I1" s="403"/>
    </row>
    <row r="2" spans="1:9" ht="27" customHeight="1" x14ac:dyDescent="0.15">
      <c r="A2" s="35"/>
      <c r="B2" s="35"/>
      <c r="C2" s="35"/>
      <c r="D2" s="35"/>
      <c r="E2" s="35"/>
      <c r="F2" s="35"/>
      <c r="G2" s="35"/>
      <c r="H2" s="35"/>
      <c r="I2" s="162"/>
    </row>
    <row r="3" spans="1:9" ht="27" customHeight="1" x14ac:dyDescent="0.15">
      <c r="A3" s="35" t="s">
        <v>235</v>
      </c>
      <c r="B3" s="29" t="s">
        <v>310</v>
      </c>
      <c r="C3" s="35"/>
      <c r="D3" s="35"/>
      <c r="E3" s="35"/>
      <c r="F3" s="35"/>
      <c r="G3" s="35"/>
      <c r="H3" s="35"/>
      <c r="I3" s="162"/>
    </row>
    <row r="4" spans="1:9" ht="27" customHeight="1" x14ac:dyDescent="0.15">
      <c r="A4" s="179">
        <v>1</v>
      </c>
      <c r="B4" s="358" t="s">
        <v>302</v>
      </c>
      <c r="C4" s="358"/>
      <c r="D4" s="358"/>
      <c r="E4" s="358"/>
      <c r="F4" s="358"/>
      <c r="G4" s="358"/>
      <c r="H4" s="358"/>
      <c r="I4" s="184"/>
    </row>
    <row r="5" spans="1:9" ht="27" customHeight="1" x14ac:dyDescent="0.15">
      <c r="A5" s="387">
        <v>2</v>
      </c>
      <c r="B5" s="318" t="s">
        <v>303</v>
      </c>
      <c r="C5" s="381" t="s">
        <v>6</v>
      </c>
      <c r="D5" s="382"/>
      <c r="E5" s="382"/>
      <c r="F5" s="382"/>
      <c r="G5" s="382"/>
      <c r="H5" s="383"/>
      <c r="I5" s="32"/>
    </row>
    <row r="6" spans="1:9" ht="27" customHeight="1" x14ac:dyDescent="0.15">
      <c r="A6" s="388"/>
      <c r="B6" s="307"/>
      <c r="C6" s="389" t="s">
        <v>7</v>
      </c>
      <c r="D6" s="390"/>
      <c r="E6" s="390"/>
      <c r="F6" s="390"/>
      <c r="G6" s="390"/>
      <c r="H6" s="391"/>
      <c r="I6" s="30"/>
    </row>
    <row r="7" spans="1:9" ht="27" customHeight="1" x14ac:dyDescent="0.15">
      <c r="A7" s="388"/>
      <c r="B7" s="307"/>
      <c r="C7" s="389" t="s">
        <v>265</v>
      </c>
      <c r="D7" s="390"/>
      <c r="E7" s="390"/>
      <c r="F7" s="390"/>
      <c r="G7" s="390"/>
      <c r="H7" s="391"/>
      <c r="I7" s="30"/>
    </row>
    <row r="8" spans="1:9" ht="27" customHeight="1" x14ac:dyDescent="0.15">
      <c r="A8" s="388"/>
      <c r="B8" s="307"/>
      <c r="C8" s="404" t="s">
        <v>266</v>
      </c>
      <c r="D8" s="405"/>
      <c r="E8" s="405"/>
      <c r="F8" s="405"/>
      <c r="G8" s="405"/>
      <c r="H8" s="406"/>
      <c r="I8" s="30"/>
    </row>
    <row r="9" spans="1:9" ht="27" customHeight="1" x14ac:dyDescent="0.15">
      <c r="A9" s="388"/>
      <c r="B9" s="307"/>
      <c r="C9" s="389" t="s">
        <v>8</v>
      </c>
      <c r="D9" s="390"/>
      <c r="E9" s="390"/>
      <c r="F9" s="390"/>
      <c r="G9" s="390"/>
      <c r="H9" s="391"/>
      <c r="I9" s="30"/>
    </row>
    <row r="10" spans="1:9" ht="27" customHeight="1" x14ac:dyDescent="0.15">
      <c r="A10" s="388"/>
      <c r="B10" s="307"/>
      <c r="C10" s="389" t="s">
        <v>9</v>
      </c>
      <c r="D10" s="390"/>
      <c r="E10" s="390"/>
      <c r="F10" s="390"/>
      <c r="G10" s="390"/>
      <c r="H10" s="391"/>
      <c r="I10" s="30"/>
    </row>
    <row r="11" spans="1:9" ht="27" customHeight="1" x14ac:dyDescent="0.15">
      <c r="A11" s="388"/>
      <c r="B11" s="307"/>
      <c r="C11" s="389" t="s">
        <v>5</v>
      </c>
      <c r="D11" s="390"/>
      <c r="E11" s="390"/>
      <c r="F11" s="390"/>
      <c r="G11" s="390"/>
      <c r="H11" s="391"/>
      <c r="I11" s="31"/>
    </row>
    <row r="12" spans="1:9" ht="27" customHeight="1" x14ac:dyDescent="0.15">
      <c r="A12" s="388"/>
      <c r="B12" s="307"/>
      <c r="C12" s="389" t="s">
        <v>228</v>
      </c>
      <c r="D12" s="390"/>
      <c r="E12" s="390"/>
      <c r="F12" s="390"/>
      <c r="G12" s="390"/>
      <c r="H12" s="391"/>
      <c r="I12" s="31"/>
    </row>
    <row r="13" spans="1:9" ht="27" customHeight="1" x14ac:dyDescent="0.15">
      <c r="A13" s="314">
        <v>3</v>
      </c>
      <c r="B13" s="358" t="s">
        <v>304</v>
      </c>
      <c r="C13" s="381" t="s">
        <v>30</v>
      </c>
      <c r="D13" s="382"/>
      <c r="E13" s="382"/>
      <c r="F13" s="382"/>
      <c r="G13" s="382"/>
      <c r="H13" s="383"/>
      <c r="I13" s="181"/>
    </row>
    <row r="14" spans="1:9" ht="27" customHeight="1" x14ac:dyDescent="0.15">
      <c r="A14" s="314"/>
      <c r="B14" s="358"/>
      <c r="C14" s="389" t="s">
        <v>31</v>
      </c>
      <c r="D14" s="390"/>
      <c r="E14" s="390"/>
      <c r="F14" s="390"/>
      <c r="G14" s="390"/>
      <c r="H14" s="391"/>
      <c r="I14" s="30"/>
    </row>
    <row r="15" spans="1:9" ht="27" customHeight="1" x14ac:dyDescent="0.15">
      <c r="A15" s="314"/>
      <c r="B15" s="358"/>
      <c r="C15" s="389" t="s">
        <v>32</v>
      </c>
      <c r="D15" s="390"/>
      <c r="E15" s="390"/>
      <c r="F15" s="390"/>
      <c r="G15" s="390"/>
      <c r="H15" s="391"/>
      <c r="I15" s="30"/>
    </row>
    <row r="16" spans="1:9" ht="27" customHeight="1" x14ac:dyDescent="0.15">
      <c r="A16" s="314"/>
      <c r="B16" s="358"/>
      <c r="C16" s="394" t="s">
        <v>33</v>
      </c>
      <c r="D16" s="395"/>
      <c r="E16" s="395"/>
      <c r="F16" s="395"/>
      <c r="G16" s="395"/>
      <c r="H16" s="396"/>
      <c r="I16" s="182"/>
    </row>
    <row r="17" spans="1:10" ht="27" customHeight="1" x14ac:dyDescent="0.15">
      <c r="A17" s="179">
        <v>4</v>
      </c>
      <c r="B17" s="347" t="s">
        <v>247</v>
      </c>
      <c r="C17" s="348"/>
      <c r="D17" s="348"/>
      <c r="E17" s="348"/>
      <c r="F17" s="348"/>
      <c r="G17" s="348"/>
      <c r="H17" s="348"/>
      <c r="I17" s="184"/>
    </row>
    <row r="18" spans="1:10" ht="79.900000000000006" customHeight="1" x14ac:dyDescent="0.15">
      <c r="A18" s="179">
        <v>5</v>
      </c>
      <c r="B18" s="347" t="s">
        <v>45</v>
      </c>
      <c r="C18" s="348"/>
      <c r="D18" s="348"/>
      <c r="E18" s="348"/>
      <c r="F18" s="348"/>
      <c r="G18" s="348"/>
      <c r="H18" s="349"/>
      <c r="I18" s="184"/>
    </row>
    <row r="19" spans="1:10" ht="27" customHeight="1" x14ac:dyDescent="0.15">
      <c r="A19" s="314">
        <v>6</v>
      </c>
      <c r="B19" s="358" t="s">
        <v>338</v>
      </c>
      <c r="C19" s="381" t="s">
        <v>30</v>
      </c>
      <c r="D19" s="382"/>
      <c r="E19" s="382"/>
      <c r="F19" s="382"/>
      <c r="G19" s="382"/>
      <c r="H19" s="383"/>
      <c r="I19" s="181"/>
    </row>
    <row r="20" spans="1:10" ht="27" customHeight="1" x14ac:dyDescent="0.15">
      <c r="A20" s="314"/>
      <c r="B20" s="358"/>
      <c r="C20" s="389" t="s">
        <v>31</v>
      </c>
      <c r="D20" s="390"/>
      <c r="E20" s="390"/>
      <c r="F20" s="390"/>
      <c r="G20" s="390"/>
      <c r="H20" s="391"/>
      <c r="I20" s="30"/>
    </row>
    <row r="21" spans="1:10" ht="27" customHeight="1" x14ac:dyDescent="0.15">
      <c r="A21" s="314"/>
      <c r="B21" s="358"/>
      <c r="C21" s="389" t="s">
        <v>32</v>
      </c>
      <c r="D21" s="390"/>
      <c r="E21" s="390"/>
      <c r="F21" s="390"/>
      <c r="G21" s="390"/>
      <c r="H21" s="391"/>
      <c r="I21" s="30"/>
    </row>
    <row r="22" spans="1:10" ht="27" customHeight="1" x14ac:dyDescent="0.15">
      <c r="A22" s="314"/>
      <c r="B22" s="358"/>
      <c r="C22" s="394" t="s">
        <v>33</v>
      </c>
      <c r="D22" s="395"/>
      <c r="E22" s="395"/>
      <c r="F22" s="395"/>
      <c r="G22" s="395"/>
      <c r="H22" s="396"/>
      <c r="I22" s="182"/>
    </row>
    <row r="23" spans="1:10" ht="27" customHeight="1" x14ac:dyDescent="0.15">
      <c r="A23" s="314">
        <v>7</v>
      </c>
      <c r="B23" s="358" t="s">
        <v>46</v>
      </c>
      <c r="C23" s="381" t="s">
        <v>254</v>
      </c>
      <c r="D23" s="382"/>
      <c r="E23" s="382"/>
      <c r="F23" s="382"/>
      <c r="G23" s="382"/>
      <c r="H23" s="383"/>
      <c r="I23" s="181"/>
    </row>
    <row r="24" spans="1:10" ht="27" customHeight="1" x14ac:dyDescent="0.15">
      <c r="A24" s="314"/>
      <c r="B24" s="358"/>
      <c r="C24" s="389" t="s">
        <v>315</v>
      </c>
      <c r="D24" s="392"/>
      <c r="E24" s="392"/>
      <c r="F24" s="392"/>
      <c r="G24" s="392"/>
      <c r="H24" s="393"/>
      <c r="I24" s="30"/>
    </row>
    <row r="25" spans="1:10" ht="27" customHeight="1" x14ac:dyDescent="0.15">
      <c r="A25" s="314"/>
      <c r="B25" s="358"/>
      <c r="C25" s="394" t="s">
        <v>239</v>
      </c>
      <c r="D25" s="395"/>
      <c r="E25" s="395"/>
      <c r="F25" s="395"/>
      <c r="G25" s="395"/>
      <c r="H25" s="396"/>
      <c r="I25" s="182"/>
    </row>
    <row r="26" spans="1:10" ht="27" customHeight="1" x14ac:dyDescent="0.15">
      <c r="A26" s="397">
        <v>8</v>
      </c>
      <c r="B26" s="400" t="s">
        <v>47</v>
      </c>
      <c r="C26" s="381" t="s">
        <v>327</v>
      </c>
      <c r="D26" s="382"/>
      <c r="E26" s="382"/>
      <c r="F26" s="382"/>
      <c r="G26" s="382"/>
      <c r="H26" s="383"/>
      <c r="I26" s="181" t="s">
        <v>25</v>
      </c>
    </row>
    <row r="27" spans="1:10" ht="27" customHeight="1" x14ac:dyDescent="0.15">
      <c r="A27" s="398"/>
      <c r="B27" s="401"/>
      <c r="C27" s="389" t="s">
        <v>48</v>
      </c>
      <c r="D27" s="390"/>
      <c r="E27" s="390"/>
      <c r="F27" s="390"/>
      <c r="G27" s="390"/>
      <c r="H27" s="391"/>
      <c r="I27" s="30" t="s">
        <v>25</v>
      </c>
      <c r="J27" s="26"/>
    </row>
    <row r="28" spans="1:10" ht="27" customHeight="1" x14ac:dyDescent="0.15">
      <c r="A28" s="398"/>
      <c r="B28" s="401"/>
      <c r="C28" s="389" t="s">
        <v>49</v>
      </c>
      <c r="D28" s="390"/>
      <c r="E28" s="390"/>
      <c r="F28" s="390"/>
      <c r="G28" s="390"/>
      <c r="H28" s="391"/>
      <c r="I28" s="30" t="s">
        <v>25</v>
      </c>
      <c r="J28" s="26"/>
    </row>
    <row r="29" spans="1:10" ht="27" customHeight="1" x14ac:dyDescent="0.15">
      <c r="A29" s="398"/>
      <c r="B29" s="401"/>
      <c r="C29" s="389" t="s">
        <v>182</v>
      </c>
      <c r="D29" s="390"/>
      <c r="E29" s="390"/>
      <c r="F29" s="390"/>
      <c r="G29" s="390"/>
      <c r="H29" s="391"/>
      <c r="I29" s="30" t="s">
        <v>25</v>
      </c>
      <c r="J29" s="26"/>
    </row>
    <row r="30" spans="1:10" ht="27" customHeight="1" x14ac:dyDescent="0.15">
      <c r="A30" s="398"/>
      <c r="B30" s="401"/>
      <c r="C30" s="389" t="s">
        <v>50</v>
      </c>
      <c r="D30" s="390"/>
      <c r="E30" s="390"/>
      <c r="F30" s="390"/>
      <c r="G30" s="390"/>
      <c r="H30" s="391"/>
      <c r="I30" s="30" t="s">
        <v>25</v>
      </c>
      <c r="J30" s="26"/>
    </row>
    <row r="31" spans="1:10" ht="27" customHeight="1" x14ac:dyDescent="0.15">
      <c r="A31" s="398"/>
      <c r="B31" s="401"/>
      <c r="C31" s="389" t="s">
        <v>51</v>
      </c>
      <c r="D31" s="390"/>
      <c r="E31" s="390"/>
      <c r="F31" s="390"/>
      <c r="G31" s="390"/>
      <c r="H31" s="391"/>
      <c r="I31" s="30" t="s">
        <v>25</v>
      </c>
      <c r="J31" s="26"/>
    </row>
    <row r="32" spans="1:10" ht="27" customHeight="1" x14ac:dyDescent="0.15">
      <c r="A32" s="398"/>
      <c r="B32" s="401"/>
      <c r="C32" s="389" t="s">
        <v>52</v>
      </c>
      <c r="D32" s="390"/>
      <c r="E32" s="390"/>
      <c r="F32" s="390"/>
      <c r="G32" s="390"/>
      <c r="H32" s="391"/>
      <c r="I32" s="30" t="s">
        <v>25</v>
      </c>
      <c r="J32" s="26"/>
    </row>
    <row r="33" spans="1:10" ht="27" customHeight="1" x14ac:dyDescent="0.15">
      <c r="A33" s="398"/>
      <c r="B33" s="401"/>
      <c r="C33" s="389" t="s">
        <v>53</v>
      </c>
      <c r="D33" s="390"/>
      <c r="E33" s="390"/>
      <c r="F33" s="390"/>
      <c r="G33" s="390"/>
      <c r="H33" s="391"/>
      <c r="I33" s="30" t="s">
        <v>25</v>
      </c>
      <c r="J33" s="26"/>
    </row>
    <row r="34" spans="1:10" ht="27" customHeight="1" x14ac:dyDescent="0.15">
      <c r="A34" s="398"/>
      <c r="B34" s="401"/>
      <c r="C34" s="389" t="s">
        <v>54</v>
      </c>
      <c r="D34" s="390"/>
      <c r="E34" s="390"/>
      <c r="F34" s="390"/>
      <c r="G34" s="390"/>
      <c r="H34" s="391"/>
      <c r="I34" s="30" t="s">
        <v>25</v>
      </c>
      <c r="J34" s="26"/>
    </row>
    <row r="35" spans="1:10" ht="27" customHeight="1" x14ac:dyDescent="0.15">
      <c r="A35" s="399"/>
      <c r="B35" s="402"/>
      <c r="C35" s="394" t="s">
        <v>55</v>
      </c>
      <c r="D35" s="395"/>
      <c r="E35" s="395"/>
      <c r="F35" s="395"/>
      <c r="G35" s="395"/>
      <c r="H35" s="396"/>
      <c r="I35" s="30" t="s">
        <v>25</v>
      </c>
      <c r="J35" s="26"/>
    </row>
    <row r="36" spans="1:10" ht="93" customHeight="1" x14ac:dyDescent="0.15">
      <c r="A36" s="179">
        <v>9</v>
      </c>
      <c r="B36" s="347" t="s">
        <v>56</v>
      </c>
      <c r="C36" s="348"/>
      <c r="D36" s="348"/>
      <c r="E36" s="348"/>
      <c r="F36" s="348"/>
      <c r="G36" s="348"/>
      <c r="H36" s="349"/>
      <c r="I36" s="184"/>
      <c r="J36" s="26"/>
    </row>
    <row r="37" spans="1:10" ht="27" customHeight="1" x14ac:dyDescent="0.15">
      <c r="A37" s="179">
        <v>10</v>
      </c>
      <c r="B37" s="347" t="s">
        <v>248</v>
      </c>
      <c r="C37" s="348"/>
      <c r="D37" s="348"/>
      <c r="E37" s="348"/>
      <c r="F37" s="348"/>
      <c r="G37" s="348"/>
      <c r="H37" s="348"/>
      <c r="I37" s="184"/>
      <c r="J37" s="26"/>
    </row>
    <row r="38" spans="1:10" ht="27" customHeight="1" x14ac:dyDescent="0.15">
      <c r="A38" s="179">
        <v>11</v>
      </c>
      <c r="B38" s="347" t="s">
        <v>249</v>
      </c>
      <c r="C38" s="348"/>
      <c r="D38" s="348"/>
      <c r="E38" s="348"/>
      <c r="F38" s="348"/>
      <c r="G38" s="348"/>
      <c r="H38" s="348"/>
      <c r="I38" s="184"/>
      <c r="J38" s="26"/>
    </row>
    <row r="39" spans="1:10" ht="27" customHeight="1" x14ac:dyDescent="0.15">
      <c r="A39" s="179">
        <v>12</v>
      </c>
      <c r="B39" s="347" t="s">
        <v>250</v>
      </c>
      <c r="C39" s="348"/>
      <c r="D39" s="348"/>
      <c r="E39" s="348"/>
      <c r="F39" s="348"/>
      <c r="G39" s="348"/>
      <c r="H39" s="348"/>
      <c r="I39" s="184"/>
    </row>
    <row r="40" spans="1:10" ht="44.45" customHeight="1" x14ac:dyDescent="0.15">
      <c r="A40" s="179">
        <v>13</v>
      </c>
      <c r="B40" s="347" t="s">
        <v>251</v>
      </c>
      <c r="C40" s="348"/>
      <c r="D40" s="348"/>
      <c r="E40" s="348"/>
      <c r="F40" s="348"/>
      <c r="G40" s="348"/>
      <c r="H40" s="348"/>
      <c r="I40" s="184"/>
    </row>
    <row r="41" spans="1:10" ht="44.45" customHeight="1" x14ac:dyDescent="0.15">
      <c r="A41" s="179">
        <v>14</v>
      </c>
      <c r="B41" s="347" t="s">
        <v>260</v>
      </c>
      <c r="C41" s="348"/>
      <c r="D41" s="348"/>
      <c r="E41" s="348"/>
      <c r="F41" s="348"/>
      <c r="G41" s="348"/>
      <c r="H41" s="349"/>
      <c r="I41" s="184"/>
    </row>
    <row r="42" spans="1:10" ht="44.45" customHeight="1" x14ac:dyDescent="0.15">
      <c r="A42" s="179">
        <v>15</v>
      </c>
      <c r="B42" s="347" t="s">
        <v>252</v>
      </c>
      <c r="C42" s="348"/>
      <c r="D42" s="348"/>
      <c r="E42" s="348"/>
      <c r="F42" s="348"/>
      <c r="G42" s="348"/>
      <c r="H42" s="348"/>
      <c r="I42" s="184"/>
    </row>
    <row r="43" spans="1:10" ht="27" customHeight="1" x14ac:dyDescent="0.15">
      <c r="A43" s="36"/>
      <c r="B43" s="37"/>
      <c r="C43" s="37"/>
      <c r="D43" s="37"/>
      <c r="E43" s="37"/>
      <c r="F43" s="37"/>
      <c r="G43" s="37"/>
      <c r="H43" s="37"/>
      <c r="I43" s="38"/>
    </row>
    <row r="44" spans="1:10" s="34" customFormat="1" ht="27" customHeight="1" x14ac:dyDescent="0.15">
      <c r="A44" s="35" t="s">
        <v>309</v>
      </c>
      <c r="B44" s="39" t="s">
        <v>183</v>
      </c>
      <c r="C44" s="39"/>
      <c r="D44" s="39"/>
      <c r="E44" s="39"/>
      <c r="F44" s="39"/>
      <c r="G44" s="39"/>
      <c r="H44" s="39"/>
      <c r="I44" s="40"/>
    </row>
    <row r="45" spans="1:10" ht="21" customHeight="1" x14ac:dyDescent="0.15">
      <c r="A45" s="41"/>
      <c r="D45" s="26"/>
      <c r="E45" s="26"/>
      <c r="F45" s="26"/>
      <c r="G45" s="26"/>
      <c r="H45" s="26"/>
    </row>
    <row r="46" spans="1:10" ht="21" customHeight="1" x14ac:dyDescent="0.15">
      <c r="A46" s="41" t="s">
        <v>36</v>
      </c>
      <c r="B46" s="25" t="s">
        <v>480</v>
      </c>
      <c r="D46" s="26"/>
      <c r="E46" s="26"/>
      <c r="F46" s="26"/>
      <c r="G46" s="26"/>
      <c r="H46" s="26"/>
    </row>
    <row r="47" spans="1:10" ht="21" customHeight="1" x14ac:dyDescent="0.15">
      <c r="A47" s="41"/>
      <c r="B47" s="25" t="s">
        <v>316</v>
      </c>
      <c r="D47" s="26"/>
      <c r="E47" s="26"/>
      <c r="F47" s="26"/>
      <c r="G47" s="26"/>
      <c r="H47" s="26"/>
    </row>
    <row r="48" spans="1:10" ht="21" customHeight="1" x14ac:dyDescent="0.15">
      <c r="A48" s="41" t="s">
        <v>36</v>
      </c>
      <c r="B48" s="25" t="s">
        <v>317</v>
      </c>
      <c r="D48" s="26"/>
      <c r="E48" s="26"/>
      <c r="F48" s="26"/>
      <c r="G48" s="26"/>
      <c r="H48" s="26"/>
    </row>
    <row r="49" spans="1:9" ht="21" customHeight="1" x14ac:dyDescent="0.15">
      <c r="A49" s="41" t="s">
        <v>36</v>
      </c>
      <c r="B49" s="25" t="s">
        <v>318</v>
      </c>
      <c r="D49" s="26"/>
      <c r="E49" s="26"/>
      <c r="F49" s="26"/>
      <c r="G49" s="26"/>
      <c r="H49" s="26"/>
    </row>
    <row r="50" spans="1:9" ht="21" customHeight="1" x14ac:dyDescent="0.15">
      <c r="A50" s="41"/>
      <c r="D50" s="26"/>
      <c r="E50" s="26"/>
      <c r="F50" s="26"/>
      <c r="G50" s="26"/>
      <c r="H50" s="26"/>
    </row>
    <row r="51" spans="1:9" ht="27" customHeight="1" x14ac:dyDescent="0.15">
      <c r="A51" s="179">
        <v>1</v>
      </c>
      <c r="B51" s="347" t="s">
        <v>78</v>
      </c>
      <c r="C51" s="348"/>
      <c r="D51" s="348"/>
      <c r="E51" s="348"/>
      <c r="F51" s="348"/>
      <c r="G51" s="348"/>
      <c r="H51" s="349"/>
      <c r="I51" s="193">
        <v>0</v>
      </c>
    </row>
    <row r="52" spans="1:9" ht="27" customHeight="1" x14ac:dyDescent="0.15">
      <c r="A52" s="387">
        <v>2</v>
      </c>
      <c r="B52" s="315" t="s">
        <v>479</v>
      </c>
      <c r="C52" s="381" t="s">
        <v>62</v>
      </c>
      <c r="D52" s="382"/>
      <c r="E52" s="382"/>
      <c r="F52" s="382"/>
      <c r="G52" s="382"/>
      <c r="H52" s="383"/>
      <c r="I52" s="181"/>
    </row>
    <row r="53" spans="1:9" ht="27" customHeight="1" x14ac:dyDescent="0.15">
      <c r="A53" s="388"/>
      <c r="B53" s="316"/>
      <c r="C53" s="384" t="s">
        <v>63</v>
      </c>
      <c r="D53" s="385"/>
      <c r="E53" s="385"/>
      <c r="F53" s="385"/>
      <c r="G53" s="385"/>
      <c r="H53" s="386"/>
      <c r="I53" s="42">
        <v>0</v>
      </c>
    </row>
    <row r="54" spans="1:9" ht="27" customHeight="1" x14ac:dyDescent="0.15">
      <c r="A54" s="388"/>
      <c r="B54" s="316"/>
      <c r="C54" s="381" t="s">
        <v>64</v>
      </c>
      <c r="D54" s="382"/>
      <c r="E54" s="382"/>
      <c r="F54" s="382"/>
      <c r="G54" s="382"/>
      <c r="H54" s="383"/>
      <c r="I54" s="181"/>
    </row>
    <row r="55" spans="1:9" ht="27" customHeight="1" x14ac:dyDescent="0.15">
      <c r="A55" s="388"/>
      <c r="B55" s="316"/>
      <c r="C55" s="384" t="s">
        <v>63</v>
      </c>
      <c r="D55" s="385"/>
      <c r="E55" s="385"/>
      <c r="F55" s="385"/>
      <c r="G55" s="385"/>
      <c r="H55" s="386"/>
      <c r="I55" s="42">
        <v>0</v>
      </c>
    </row>
    <row r="56" spans="1:9" ht="27" customHeight="1" x14ac:dyDescent="0.15">
      <c r="A56" s="388"/>
      <c r="B56" s="316"/>
      <c r="C56" s="381" t="s">
        <v>65</v>
      </c>
      <c r="D56" s="382"/>
      <c r="E56" s="382"/>
      <c r="F56" s="382"/>
      <c r="G56" s="382"/>
      <c r="H56" s="383"/>
      <c r="I56" s="181"/>
    </row>
    <row r="57" spans="1:9" ht="27" customHeight="1" x14ac:dyDescent="0.15">
      <c r="A57" s="388"/>
      <c r="B57" s="316"/>
      <c r="C57" s="384" t="s">
        <v>63</v>
      </c>
      <c r="D57" s="385"/>
      <c r="E57" s="385"/>
      <c r="F57" s="385"/>
      <c r="G57" s="385"/>
      <c r="H57" s="386"/>
      <c r="I57" s="42">
        <v>0</v>
      </c>
    </row>
    <row r="58" spans="1:9" ht="27" customHeight="1" x14ac:dyDescent="0.15">
      <c r="A58" s="388"/>
      <c r="B58" s="316"/>
      <c r="C58" s="381" t="s">
        <v>66</v>
      </c>
      <c r="D58" s="382"/>
      <c r="E58" s="382"/>
      <c r="F58" s="382"/>
      <c r="G58" s="382"/>
      <c r="H58" s="383"/>
      <c r="I58" s="181"/>
    </row>
    <row r="59" spans="1:9" ht="27" customHeight="1" x14ac:dyDescent="0.15">
      <c r="A59" s="388"/>
      <c r="B59" s="316"/>
      <c r="C59" s="384" t="s">
        <v>63</v>
      </c>
      <c r="D59" s="385"/>
      <c r="E59" s="385"/>
      <c r="F59" s="385"/>
      <c r="G59" s="385"/>
      <c r="H59" s="386"/>
      <c r="I59" s="42">
        <v>0</v>
      </c>
    </row>
    <row r="60" spans="1:9" ht="27" customHeight="1" x14ac:dyDescent="0.15">
      <c r="A60" s="388"/>
      <c r="B60" s="316"/>
      <c r="C60" s="381" t="s">
        <v>67</v>
      </c>
      <c r="D60" s="382"/>
      <c r="E60" s="382"/>
      <c r="F60" s="382"/>
      <c r="G60" s="382"/>
      <c r="H60" s="383"/>
      <c r="I60" s="181"/>
    </row>
    <row r="61" spans="1:9" ht="27" customHeight="1" x14ac:dyDescent="0.15">
      <c r="A61" s="388"/>
      <c r="B61" s="316"/>
      <c r="C61" s="384" t="s">
        <v>63</v>
      </c>
      <c r="D61" s="385"/>
      <c r="E61" s="385"/>
      <c r="F61" s="385"/>
      <c r="G61" s="385"/>
      <c r="H61" s="386"/>
      <c r="I61" s="42">
        <v>0</v>
      </c>
    </row>
    <row r="62" spans="1:9" ht="27" customHeight="1" x14ac:dyDescent="0.15">
      <c r="A62" s="388"/>
      <c r="B62" s="316"/>
      <c r="C62" s="381" t="s">
        <v>68</v>
      </c>
      <c r="D62" s="382"/>
      <c r="E62" s="382"/>
      <c r="F62" s="382"/>
      <c r="G62" s="382"/>
      <c r="H62" s="383"/>
      <c r="I62" s="181"/>
    </row>
    <row r="63" spans="1:9" ht="27" customHeight="1" x14ac:dyDescent="0.15">
      <c r="A63" s="388"/>
      <c r="B63" s="316"/>
      <c r="C63" s="384" t="s">
        <v>63</v>
      </c>
      <c r="D63" s="385"/>
      <c r="E63" s="385"/>
      <c r="F63" s="385"/>
      <c r="G63" s="385"/>
      <c r="H63" s="386"/>
      <c r="I63" s="42">
        <v>0</v>
      </c>
    </row>
    <row r="64" spans="1:9" ht="27" customHeight="1" x14ac:dyDescent="0.15">
      <c r="A64" s="388"/>
      <c r="B64" s="316"/>
      <c r="C64" s="381" t="s">
        <v>69</v>
      </c>
      <c r="D64" s="382"/>
      <c r="E64" s="382"/>
      <c r="F64" s="382"/>
      <c r="G64" s="382"/>
      <c r="H64" s="383"/>
      <c r="I64" s="181"/>
    </row>
    <row r="65" spans="1:9" ht="27" customHeight="1" x14ac:dyDescent="0.15">
      <c r="A65" s="388"/>
      <c r="B65" s="316"/>
      <c r="C65" s="384" t="s">
        <v>63</v>
      </c>
      <c r="D65" s="385"/>
      <c r="E65" s="385"/>
      <c r="F65" s="385"/>
      <c r="G65" s="385"/>
      <c r="H65" s="386"/>
      <c r="I65" s="42">
        <v>0</v>
      </c>
    </row>
    <row r="66" spans="1:9" ht="27" customHeight="1" x14ac:dyDescent="0.15">
      <c r="A66" s="388"/>
      <c r="B66" s="316"/>
      <c r="C66" s="381" t="s">
        <v>70</v>
      </c>
      <c r="D66" s="382"/>
      <c r="E66" s="382"/>
      <c r="F66" s="382"/>
      <c r="G66" s="382"/>
      <c r="H66" s="383"/>
      <c r="I66" s="181"/>
    </row>
    <row r="67" spans="1:9" ht="27" customHeight="1" x14ac:dyDescent="0.15">
      <c r="A67" s="388"/>
      <c r="B67" s="316"/>
      <c r="C67" s="384" t="s">
        <v>63</v>
      </c>
      <c r="D67" s="385"/>
      <c r="E67" s="385"/>
      <c r="F67" s="385"/>
      <c r="G67" s="385"/>
      <c r="H67" s="386"/>
      <c r="I67" s="42">
        <v>0</v>
      </c>
    </row>
    <row r="68" spans="1:9" ht="27" customHeight="1" x14ac:dyDescent="0.15">
      <c r="A68" s="388"/>
      <c r="B68" s="316"/>
      <c r="C68" s="381" t="s">
        <v>71</v>
      </c>
      <c r="D68" s="382"/>
      <c r="E68" s="382"/>
      <c r="F68" s="382"/>
      <c r="G68" s="382"/>
      <c r="H68" s="383"/>
      <c r="I68" s="181"/>
    </row>
    <row r="69" spans="1:9" ht="27" customHeight="1" x14ac:dyDescent="0.15">
      <c r="A69" s="388"/>
      <c r="B69" s="316"/>
      <c r="C69" s="384" t="s">
        <v>63</v>
      </c>
      <c r="D69" s="385"/>
      <c r="E69" s="385"/>
      <c r="F69" s="385"/>
      <c r="G69" s="385"/>
      <c r="H69" s="386"/>
      <c r="I69" s="42">
        <v>0</v>
      </c>
    </row>
    <row r="70" spans="1:9" ht="27" customHeight="1" x14ac:dyDescent="0.15">
      <c r="A70" s="179">
        <v>3</v>
      </c>
      <c r="B70" s="347" t="s">
        <v>319</v>
      </c>
      <c r="C70" s="348"/>
      <c r="D70" s="348"/>
      <c r="E70" s="348"/>
      <c r="F70" s="348"/>
      <c r="G70" s="348"/>
      <c r="H70" s="349"/>
      <c r="I70" s="77">
        <f>SUM(I51,I53,I55,I57,I59,I61,I63,I65,I67,I69)</f>
        <v>0</v>
      </c>
    </row>
    <row r="71" spans="1:9" ht="27" customHeight="1" x14ac:dyDescent="0.15">
      <c r="A71" s="33"/>
      <c r="D71" s="26"/>
      <c r="E71" s="26"/>
      <c r="F71" s="26"/>
      <c r="G71" s="26"/>
      <c r="H71" s="26"/>
      <c r="I71" s="43"/>
    </row>
    <row r="72" spans="1:9" s="47" customFormat="1" ht="19.899999999999999" customHeight="1" x14ac:dyDescent="0.15">
      <c r="A72" s="44" t="s">
        <v>184</v>
      </c>
      <c r="B72" s="45" t="s">
        <v>79</v>
      </c>
      <c r="C72" s="46"/>
      <c r="I72" s="69"/>
    </row>
    <row r="73" spans="1:9" s="47" customFormat="1" ht="11.45" customHeight="1" x14ac:dyDescent="0.15">
      <c r="A73" s="45"/>
      <c r="B73" s="45"/>
      <c r="C73" s="45"/>
      <c r="D73" s="45"/>
      <c r="E73" s="45"/>
      <c r="F73" s="45"/>
      <c r="G73" s="45"/>
      <c r="H73" s="45"/>
      <c r="I73" s="69"/>
    </row>
    <row r="74" spans="1:9" s="47" customFormat="1" ht="19.899999999999999" customHeight="1" x14ac:dyDescent="0.15">
      <c r="A74" s="47" t="s">
        <v>80</v>
      </c>
      <c r="B74" s="46"/>
      <c r="C74" s="46"/>
      <c r="I74" s="69"/>
    </row>
    <row r="75" spans="1:9" s="47" customFormat="1" ht="19.899999999999999" customHeight="1" x14ac:dyDescent="0.15">
      <c r="A75" s="49"/>
      <c r="B75" s="342" t="s">
        <v>81</v>
      </c>
      <c r="C75" s="343"/>
      <c r="D75" s="50" t="s">
        <v>322</v>
      </c>
      <c r="E75" s="50" t="s">
        <v>82</v>
      </c>
      <c r="I75" s="69"/>
    </row>
    <row r="76" spans="1:9" s="47" customFormat="1" ht="19.899999999999999" customHeight="1" x14ac:dyDescent="0.15">
      <c r="A76" s="51">
        <v>1</v>
      </c>
      <c r="B76" s="340" t="s">
        <v>83</v>
      </c>
      <c r="C76" s="341"/>
      <c r="D76" s="52" t="s">
        <v>84</v>
      </c>
      <c r="E76" s="52" t="s">
        <v>84</v>
      </c>
      <c r="I76" s="69"/>
    </row>
    <row r="77" spans="1:9" s="47" customFormat="1" ht="19.899999999999999" customHeight="1" x14ac:dyDescent="0.15">
      <c r="A77" s="51">
        <v>2</v>
      </c>
      <c r="B77" s="340" t="s">
        <v>85</v>
      </c>
      <c r="C77" s="341"/>
      <c r="D77" s="52" t="s">
        <v>84</v>
      </c>
      <c r="E77" s="52" t="s">
        <v>84</v>
      </c>
      <c r="I77" s="69"/>
    </row>
    <row r="78" spans="1:9" s="47" customFormat="1" ht="19.899999999999999" customHeight="1" x14ac:dyDescent="0.15">
      <c r="A78" s="51">
        <v>3</v>
      </c>
      <c r="B78" s="340" t="s">
        <v>86</v>
      </c>
      <c r="C78" s="341"/>
      <c r="D78" s="52" t="s">
        <v>84</v>
      </c>
      <c r="E78" s="52" t="s">
        <v>84</v>
      </c>
      <c r="I78" s="69"/>
    </row>
    <row r="79" spans="1:9" s="47" customFormat="1" ht="19.899999999999999" customHeight="1" x14ac:dyDescent="0.15">
      <c r="A79" s="51">
        <v>4</v>
      </c>
      <c r="B79" s="340" t="s">
        <v>87</v>
      </c>
      <c r="C79" s="341"/>
      <c r="D79" s="52" t="s">
        <v>84</v>
      </c>
      <c r="E79" s="52" t="s">
        <v>84</v>
      </c>
      <c r="I79" s="69"/>
    </row>
    <row r="80" spans="1:9" s="47" customFormat="1" ht="19.899999999999999" customHeight="1" x14ac:dyDescent="0.15">
      <c r="A80" s="51">
        <v>5</v>
      </c>
      <c r="B80" s="340" t="s">
        <v>88</v>
      </c>
      <c r="C80" s="341"/>
      <c r="D80" s="52" t="s">
        <v>84</v>
      </c>
      <c r="E80" s="52" t="s">
        <v>84</v>
      </c>
      <c r="I80" s="69"/>
    </row>
    <row r="81" spans="1:9" s="47" customFormat="1" ht="19.899999999999999" customHeight="1" x14ac:dyDescent="0.15">
      <c r="A81" s="51">
        <v>6</v>
      </c>
      <c r="B81" s="340" t="s">
        <v>89</v>
      </c>
      <c r="C81" s="341"/>
      <c r="D81" s="52" t="s">
        <v>84</v>
      </c>
      <c r="E81" s="52" t="s">
        <v>84</v>
      </c>
      <c r="I81" s="69"/>
    </row>
    <row r="82" spans="1:9" s="47" customFormat="1" ht="19.899999999999999" customHeight="1" x14ac:dyDescent="0.15">
      <c r="A82" s="51">
        <v>7</v>
      </c>
      <c r="B82" s="340" t="s">
        <v>90</v>
      </c>
      <c r="C82" s="341"/>
      <c r="D82" s="52" t="s">
        <v>84</v>
      </c>
      <c r="E82" s="52" t="s">
        <v>84</v>
      </c>
      <c r="I82" s="69"/>
    </row>
    <row r="83" spans="1:9" s="47" customFormat="1" ht="19.899999999999999" customHeight="1" x14ac:dyDescent="0.15">
      <c r="A83" s="51">
        <v>8</v>
      </c>
      <c r="B83" s="340" t="s">
        <v>91</v>
      </c>
      <c r="C83" s="341"/>
      <c r="D83" s="52" t="s">
        <v>84</v>
      </c>
      <c r="E83" s="52" t="s">
        <v>84</v>
      </c>
      <c r="I83" s="69"/>
    </row>
    <row r="84" spans="1:9" s="47" customFormat="1" ht="19.899999999999999" customHeight="1" x14ac:dyDescent="0.15">
      <c r="A84" s="51">
        <v>9</v>
      </c>
      <c r="B84" s="340" t="s">
        <v>92</v>
      </c>
      <c r="C84" s="341"/>
      <c r="D84" s="52" t="s">
        <v>84</v>
      </c>
      <c r="E84" s="52" t="s">
        <v>84</v>
      </c>
      <c r="I84" s="69"/>
    </row>
    <row r="85" spans="1:9" s="47" customFormat="1" ht="19.899999999999999" customHeight="1" x14ac:dyDescent="0.15">
      <c r="A85" s="51">
        <v>10</v>
      </c>
      <c r="B85" s="340" t="s">
        <v>93</v>
      </c>
      <c r="C85" s="341"/>
      <c r="D85" s="52" t="s">
        <v>84</v>
      </c>
      <c r="E85" s="52" t="s">
        <v>84</v>
      </c>
      <c r="I85" s="69"/>
    </row>
    <row r="86" spans="1:9" s="47" customFormat="1" ht="19.899999999999999" customHeight="1" x14ac:dyDescent="0.15">
      <c r="A86" s="51">
        <v>11</v>
      </c>
      <c r="B86" s="340" t="s">
        <v>94</v>
      </c>
      <c r="C86" s="341"/>
      <c r="D86" s="52" t="s">
        <v>84</v>
      </c>
      <c r="E86" s="52" t="s">
        <v>84</v>
      </c>
      <c r="I86" s="69"/>
    </row>
    <row r="87" spans="1:9" s="47" customFormat="1" ht="19.899999999999999" customHeight="1" x14ac:dyDescent="0.15">
      <c r="A87" s="51">
        <v>12</v>
      </c>
      <c r="B87" s="340" t="s">
        <v>95</v>
      </c>
      <c r="C87" s="341"/>
      <c r="D87" s="52" t="s">
        <v>84</v>
      </c>
      <c r="E87" s="52" t="s">
        <v>84</v>
      </c>
      <c r="I87" s="69"/>
    </row>
    <row r="88" spans="1:9" s="47" customFormat="1" ht="19.899999999999999" customHeight="1" x14ac:dyDescent="0.15">
      <c r="A88" s="51">
        <v>13</v>
      </c>
      <c r="B88" s="340" t="s">
        <v>96</v>
      </c>
      <c r="C88" s="341"/>
      <c r="D88" s="52" t="s">
        <v>84</v>
      </c>
      <c r="E88" s="52" t="s">
        <v>84</v>
      </c>
      <c r="I88" s="69"/>
    </row>
    <row r="89" spans="1:9" s="47" customFormat="1" ht="19.899999999999999" customHeight="1" x14ac:dyDescent="0.15">
      <c r="A89" s="51">
        <v>14</v>
      </c>
      <c r="B89" s="340" t="s">
        <v>97</v>
      </c>
      <c r="C89" s="341"/>
      <c r="D89" s="52" t="s">
        <v>84</v>
      </c>
      <c r="E89" s="52" t="s">
        <v>84</v>
      </c>
      <c r="I89" s="69"/>
    </row>
    <row r="90" spans="1:9" s="47" customFormat="1" ht="19.899999999999999" customHeight="1" x14ac:dyDescent="0.15">
      <c r="A90" s="51">
        <v>15</v>
      </c>
      <c r="B90" s="340" t="s">
        <v>98</v>
      </c>
      <c r="C90" s="341"/>
      <c r="D90" s="52" t="s">
        <v>84</v>
      </c>
      <c r="E90" s="52" t="s">
        <v>84</v>
      </c>
      <c r="I90" s="69"/>
    </row>
    <row r="91" spans="1:9" s="47" customFormat="1" ht="19.899999999999999" customHeight="1" x14ac:dyDescent="0.15">
      <c r="A91" s="51">
        <v>16</v>
      </c>
      <c r="B91" s="340" t="s">
        <v>99</v>
      </c>
      <c r="C91" s="341"/>
      <c r="D91" s="52" t="s">
        <v>84</v>
      </c>
      <c r="E91" s="52" t="s">
        <v>84</v>
      </c>
      <c r="I91" s="69"/>
    </row>
    <row r="92" spans="1:9" s="47" customFormat="1" ht="19.899999999999999" customHeight="1" x14ac:dyDescent="0.15">
      <c r="A92" s="51">
        <v>17</v>
      </c>
      <c r="B92" s="340" t="s">
        <v>100</v>
      </c>
      <c r="C92" s="341"/>
      <c r="D92" s="52" t="s">
        <v>84</v>
      </c>
      <c r="E92" s="52" t="s">
        <v>84</v>
      </c>
      <c r="I92" s="69"/>
    </row>
    <row r="93" spans="1:9" s="47" customFormat="1" ht="19.899999999999999" customHeight="1" x14ac:dyDescent="0.15">
      <c r="A93" s="51">
        <v>18</v>
      </c>
      <c r="B93" s="340" t="s">
        <v>101</v>
      </c>
      <c r="C93" s="341"/>
      <c r="D93" s="52" t="s">
        <v>84</v>
      </c>
      <c r="E93" s="52" t="s">
        <v>84</v>
      </c>
      <c r="I93" s="69"/>
    </row>
    <row r="94" spans="1:9" s="47" customFormat="1" ht="19.899999999999999" customHeight="1" x14ac:dyDescent="0.15">
      <c r="A94" s="51">
        <v>19</v>
      </c>
      <c r="B94" s="340" t="s">
        <v>102</v>
      </c>
      <c r="C94" s="341"/>
      <c r="D94" s="52" t="s">
        <v>84</v>
      </c>
      <c r="E94" s="52" t="s">
        <v>84</v>
      </c>
      <c r="I94" s="69"/>
    </row>
    <row r="95" spans="1:9" s="47" customFormat="1" ht="19.899999999999999" customHeight="1" x14ac:dyDescent="0.15">
      <c r="A95" s="51">
        <v>20</v>
      </c>
      <c r="B95" s="340" t="s">
        <v>103</v>
      </c>
      <c r="C95" s="341"/>
      <c r="D95" s="52" t="s">
        <v>84</v>
      </c>
      <c r="E95" s="52" t="s">
        <v>84</v>
      </c>
      <c r="I95" s="69"/>
    </row>
    <row r="96" spans="1:9" s="47" customFormat="1" ht="19.899999999999999" customHeight="1" x14ac:dyDescent="0.15">
      <c r="A96" s="51">
        <v>21</v>
      </c>
      <c r="B96" s="340" t="s">
        <v>104</v>
      </c>
      <c r="C96" s="341"/>
      <c r="D96" s="52" t="s">
        <v>84</v>
      </c>
      <c r="E96" s="52" t="s">
        <v>84</v>
      </c>
      <c r="I96" s="69"/>
    </row>
    <row r="97" spans="1:9" s="47" customFormat="1" ht="19.899999999999999" customHeight="1" x14ac:dyDescent="0.15">
      <c r="A97" s="51">
        <v>22</v>
      </c>
      <c r="B97" s="340" t="s">
        <v>105</v>
      </c>
      <c r="C97" s="341"/>
      <c r="D97" s="52" t="s">
        <v>84</v>
      </c>
      <c r="E97" s="52" t="s">
        <v>84</v>
      </c>
      <c r="I97" s="69"/>
    </row>
    <row r="98" spans="1:9" s="47" customFormat="1" ht="19.899999999999999" customHeight="1" x14ac:dyDescent="0.15">
      <c r="A98" s="51">
        <v>23</v>
      </c>
      <c r="B98" s="340" t="s">
        <v>106</v>
      </c>
      <c r="C98" s="341"/>
      <c r="D98" s="52" t="s">
        <v>84</v>
      </c>
      <c r="E98" s="52" t="s">
        <v>84</v>
      </c>
      <c r="I98" s="69"/>
    </row>
    <row r="99" spans="1:9" s="47" customFormat="1" ht="19.899999999999999" customHeight="1" x14ac:dyDescent="0.15">
      <c r="A99" s="51">
        <v>24</v>
      </c>
      <c r="B99" s="340" t="s">
        <v>107</v>
      </c>
      <c r="C99" s="341"/>
      <c r="D99" s="52" t="s">
        <v>84</v>
      </c>
      <c r="E99" s="52" t="s">
        <v>84</v>
      </c>
      <c r="I99" s="69"/>
    </row>
    <row r="100" spans="1:9" s="47" customFormat="1" ht="19.899999999999999" customHeight="1" x14ac:dyDescent="0.15">
      <c r="A100" s="51">
        <v>25</v>
      </c>
      <c r="B100" s="340" t="s">
        <v>108</v>
      </c>
      <c r="C100" s="341"/>
      <c r="D100" s="52" t="s">
        <v>84</v>
      </c>
      <c r="E100" s="52" t="s">
        <v>84</v>
      </c>
      <c r="I100" s="69"/>
    </row>
    <row r="101" spans="1:9" s="47" customFormat="1" ht="19.899999999999999" customHeight="1" x14ac:dyDescent="0.15">
      <c r="A101" s="51">
        <v>26</v>
      </c>
      <c r="B101" s="340" t="s">
        <v>109</v>
      </c>
      <c r="C101" s="341"/>
      <c r="D101" s="52" t="s">
        <v>84</v>
      </c>
      <c r="E101" s="52" t="s">
        <v>84</v>
      </c>
      <c r="I101" s="69"/>
    </row>
    <row r="102" spans="1:9" s="47" customFormat="1" ht="19.899999999999999" customHeight="1" x14ac:dyDescent="0.15">
      <c r="A102" s="51">
        <v>27</v>
      </c>
      <c r="B102" s="340" t="s">
        <v>110</v>
      </c>
      <c r="C102" s="341"/>
      <c r="D102" s="52" t="s">
        <v>84</v>
      </c>
      <c r="E102" s="52" t="s">
        <v>84</v>
      </c>
      <c r="I102" s="69"/>
    </row>
    <row r="103" spans="1:9" s="47" customFormat="1" ht="19.899999999999999" customHeight="1" x14ac:dyDescent="0.15">
      <c r="A103" s="51">
        <v>28</v>
      </c>
      <c r="B103" s="340" t="s">
        <v>111</v>
      </c>
      <c r="C103" s="341"/>
      <c r="D103" s="52" t="s">
        <v>84</v>
      </c>
      <c r="E103" s="52" t="s">
        <v>84</v>
      </c>
      <c r="I103" s="69"/>
    </row>
    <row r="104" spans="1:9" s="47" customFormat="1" ht="19.899999999999999" customHeight="1" x14ac:dyDescent="0.15">
      <c r="A104" s="51">
        <v>29</v>
      </c>
      <c r="B104" s="340" t="s">
        <v>112</v>
      </c>
      <c r="C104" s="341"/>
      <c r="D104" s="52" t="s">
        <v>84</v>
      </c>
      <c r="E104" s="52" t="s">
        <v>84</v>
      </c>
      <c r="I104" s="69"/>
    </row>
    <row r="105" spans="1:9" s="47" customFormat="1" ht="19.899999999999999" customHeight="1" x14ac:dyDescent="0.15">
      <c r="A105" s="51">
        <v>30</v>
      </c>
      <c r="B105" s="340" t="s">
        <v>113</v>
      </c>
      <c r="C105" s="341"/>
      <c r="D105" s="52" t="s">
        <v>84</v>
      </c>
      <c r="E105" s="52" t="s">
        <v>84</v>
      </c>
      <c r="I105" s="69"/>
    </row>
    <row r="106" spans="1:9" s="47" customFormat="1" ht="19.899999999999999" customHeight="1" x14ac:dyDescent="0.15">
      <c r="A106" s="51">
        <v>31</v>
      </c>
      <c r="B106" s="340" t="s">
        <v>114</v>
      </c>
      <c r="C106" s="341"/>
      <c r="D106" s="52" t="s">
        <v>84</v>
      </c>
      <c r="E106" s="52" t="s">
        <v>84</v>
      </c>
      <c r="I106" s="69"/>
    </row>
    <row r="107" spans="1:9" s="47" customFormat="1" ht="19.899999999999999" customHeight="1" x14ac:dyDescent="0.15">
      <c r="A107" s="51">
        <v>32</v>
      </c>
      <c r="B107" s="340" t="s">
        <v>115</v>
      </c>
      <c r="C107" s="341"/>
      <c r="D107" s="52" t="s">
        <v>84</v>
      </c>
      <c r="E107" s="52" t="s">
        <v>84</v>
      </c>
      <c r="I107" s="69"/>
    </row>
    <row r="108" spans="1:9" s="47" customFormat="1" ht="19.899999999999999" customHeight="1" x14ac:dyDescent="0.15">
      <c r="A108" s="51">
        <v>33</v>
      </c>
      <c r="B108" s="340" t="s">
        <v>116</v>
      </c>
      <c r="C108" s="341"/>
      <c r="D108" s="52" t="s">
        <v>84</v>
      </c>
      <c r="E108" s="52" t="s">
        <v>84</v>
      </c>
      <c r="I108" s="69"/>
    </row>
    <row r="109" spans="1:9" s="47" customFormat="1" ht="19.899999999999999" customHeight="1" x14ac:dyDescent="0.15">
      <c r="A109" s="51">
        <v>34</v>
      </c>
      <c r="B109" s="340" t="s">
        <v>117</v>
      </c>
      <c r="C109" s="341"/>
      <c r="D109" s="52" t="s">
        <v>84</v>
      </c>
      <c r="E109" s="52" t="s">
        <v>84</v>
      </c>
      <c r="I109" s="69"/>
    </row>
    <row r="110" spans="1:9" s="47" customFormat="1" ht="19.899999999999999" customHeight="1" x14ac:dyDescent="0.15">
      <c r="A110" s="46"/>
      <c r="I110" s="69"/>
    </row>
    <row r="111" spans="1:9" s="47" customFormat="1" ht="19.899999999999999" customHeight="1" x14ac:dyDescent="0.15">
      <c r="A111" s="53" t="s">
        <v>185</v>
      </c>
      <c r="B111" s="45" t="s">
        <v>118</v>
      </c>
      <c r="I111" s="69"/>
    </row>
    <row r="112" spans="1:9" s="47" customFormat="1" ht="19.899999999999999" customHeight="1" x14ac:dyDescent="0.15">
      <c r="A112" s="44"/>
      <c r="B112" s="45"/>
      <c r="I112" s="69"/>
    </row>
    <row r="113" spans="1:9" s="47" customFormat="1" ht="19.899999999999999" customHeight="1" x14ac:dyDescent="0.15">
      <c r="A113" s="47" t="s">
        <v>80</v>
      </c>
      <c r="I113" s="69"/>
    </row>
    <row r="114" spans="1:9" s="47" customFormat="1" ht="19.899999999999999" customHeight="1" x14ac:dyDescent="0.15">
      <c r="A114" s="49"/>
      <c r="B114" s="338" t="s">
        <v>119</v>
      </c>
      <c r="C114" s="339"/>
      <c r="D114" s="50" t="s">
        <v>321</v>
      </c>
      <c r="E114" s="50" t="s">
        <v>82</v>
      </c>
      <c r="I114" s="69"/>
    </row>
    <row r="115" spans="1:9" s="47" customFormat="1" ht="19.899999999999999" customHeight="1" x14ac:dyDescent="0.15">
      <c r="A115" s="51">
        <v>1</v>
      </c>
      <c r="B115" s="336" t="s">
        <v>180</v>
      </c>
      <c r="C115" s="337"/>
      <c r="D115" s="52" t="s">
        <v>84</v>
      </c>
      <c r="E115" s="52" t="s">
        <v>84</v>
      </c>
      <c r="I115" s="69"/>
    </row>
    <row r="116" spans="1:9" s="47" customFormat="1" ht="19.899999999999999" customHeight="1" x14ac:dyDescent="0.15">
      <c r="A116" s="51">
        <v>2</v>
      </c>
      <c r="B116" s="336" t="s">
        <v>181</v>
      </c>
      <c r="C116" s="337"/>
      <c r="D116" s="52" t="s">
        <v>84</v>
      </c>
      <c r="E116" s="52" t="s">
        <v>84</v>
      </c>
      <c r="I116" s="69"/>
    </row>
    <row r="117" spans="1:9" s="47" customFormat="1" ht="19.899999999999999" customHeight="1" x14ac:dyDescent="0.15">
      <c r="A117" s="51">
        <v>3</v>
      </c>
      <c r="B117" s="336" t="s">
        <v>120</v>
      </c>
      <c r="C117" s="337"/>
      <c r="D117" s="52" t="s">
        <v>84</v>
      </c>
      <c r="E117" s="52" t="s">
        <v>84</v>
      </c>
      <c r="I117" s="69"/>
    </row>
    <row r="118" spans="1:9" s="47" customFormat="1" ht="19.899999999999999" customHeight="1" x14ac:dyDescent="0.15">
      <c r="A118" s="51">
        <v>4</v>
      </c>
      <c r="B118" s="336" t="s">
        <v>121</v>
      </c>
      <c r="C118" s="337"/>
      <c r="D118" s="52" t="s">
        <v>84</v>
      </c>
      <c r="E118" s="52" t="s">
        <v>84</v>
      </c>
      <c r="I118" s="69"/>
    </row>
    <row r="119" spans="1:9" s="47" customFormat="1" ht="19.899999999999999" customHeight="1" x14ac:dyDescent="0.15">
      <c r="A119" s="51">
        <v>5</v>
      </c>
      <c r="B119" s="336" t="s">
        <v>122</v>
      </c>
      <c r="C119" s="337"/>
      <c r="D119" s="52" t="s">
        <v>84</v>
      </c>
      <c r="E119" s="52" t="s">
        <v>84</v>
      </c>
      <c r="I119" s="69"/>
    </row>
    <row r="120" spans="1:9" s="47" customFormat="1" ht="19.899999999999999" customHeight="1" x14ac:dyDescent="0.15">
      <c r="A120" s="51">
        <v>6</v>
      </c>
      <c r="B120" s="336" t="s">
        <v>123</v>
      </c>
      <c r="C120" s="337"/>
      <c r="D120" s="52" t="s">
        <v>84</v>
      </c>
      <c r="E120" s="52" t="s">
        <v>84</v>
      </c>
      <c r="I120" s="69"/>
    </row>
    <row r="121" spans="1:9" s="47" customFormat="1" ht="19.899999999999999" customHeight="1" x14ac:dyDescent="0.15">
      <c r="A121" s="51">
        <v>7</v>
      </c>
      <c r="B121" s="336" t="s">
        <v>124</v>
      </c>
      <c r="C121" s="337"/>
      <c r="D121" s="52" t="s">
        <v>84</v>
      </c>
      <c r="E121" s="52" t="s">
        <v>84</v>
      </c>
      <c r="I121" s="69"/>
    </row>
    <row r="122" spans="1:9" s="47" customFormat="1" ht="19.899999999999999" customHeight="1" x14ac:dyDescent="0.15">
      <c r="A122" s="51">
        <v>8</v>
      </c>
      <c r="B122" s="336" t="s">
        <v>125</v>
      </c>
      <c r="C122" s="337"/>
      <c r="D122" s="52" t="s">
        <v>84</v>
      </c>
      <c r="E122" s="52" t="s">
        <v>84</v>
      </c>
      <c r="I122" s="69"/>
    </row>
    <row r="123" spans="1:9" s="47" customFormat="1" ht="19.899999999999999" customHeight="1" x14ac:dyDescent="0.15">
      <c r="A123" s="51">
        <v>9</v>
      </c>
      <c r="B123" s="336" t="s">
        <v>126</v>
      </c>
      <c r="C123" s="337"/>
      <c r="D123" s="52" t="s">
        <v>84</v>
      </c>
      <c r="E123" s="52" t="s">
        <v>84</v>
      </c>
      <c r="I123" s="69"/>
    </row>
    <row r="124" spans="1:9" s="47" customFormat="1" ht="19.899999999999999" customHeight="1" x14ac:dyDescent="0.15">
      <c r="A124" s="51">
        <v>10</v>
      </c>
      <c r="B124" s="336" t="s">
        <v>127</v>
      </c>
      <c r="C124" s="337"/>
      <c r="D124" s="52" t="s">
        <v>84</v>
      </c>
      <c r="E124" s="52" t="s">
        <v>84</v>
      </c>
      <c r="I124" s="69"/>
    </row>
    <row r="125" spans="1:9" s="47" customFormat="1" ht="19.899999999999999" customHeight="1" x14ac:dyDescent="0.15">
      <c r="A125" s="51">
        <v>11</v>
      </c>
      <c r="B125" s="336" t="s">
        <v>128</v>
      </c>
      <c r="C125" s="337"/>
      <c r="D125" s="52" t="s">
        <v>84</v>
      </c>
      <c r="E125" s="52" t="s">
        <v>84</v>
      </c>
      <c r="I125" s="69"/>
    </row>
    <row r="126" spans="1:9" s="47" customFormat="1" ht="19.899999999999999" customHeight="1" x14ac:dyDescent="0.15">
      <c r="A126" s="51">
        <v>12</v>
      </c>
      <c r="B126" s="336" t="s">
        <v>129</v>
      </c>
      <c r="C126" s="337"/>
      <c r="D126" s="52" t="s">
        <v>84</v>
      </c>
      <c r="E126" s="52" t="s">
        <v>84</v>
      </c>
      <c r="I126" s="69"/>
    </row>
    <row r="127" spans="1:9" s="47" customFormat="1" ht="19.899999999999999" customHeight="1" x14ac:dyDescent="0.15">
      <c r="A127" s="51">
        <v>13</v>
      </c>
      <c r="B127" s="336" t="s">
        <v>130</v>
      </c>
      <c r="C127" s="337"/>
      <c r="D127" s="52" t="s">
        <v>84</v>
      </c>
      <c r="E127" s="52" t="s">
        <v>84</v>
      </c>
      <c r="I127" s="69"/>
    </row>
    <row r="128" spans="1:9" s="47" customFormat="1" ht="40.15" customHeight="1" x14ac:dyDescent="0.15">
      <c r="A128" s="51">
        <v>14</v>
      </c>
      <c r="B128" s="336" t="s">
        <v>131</v>
      </c>
      <c r="C128" s="337"/>
      <c r="D128" s="52" t="s">
        <v>84</v>
      </c>
      <c r="E128" s="52" t="s">
        <v>84</v>
      </c>
      <c r="I128" s="69"/>
    </row>
    <row r="129" spans="1:9" s="47" customFormat="1" ht="30" customHeight="1" x14ac:dyDescent="0.15">
      <c r="A129" s="51">
        <v>15</v>
      </c>
      <c r="B129" s="336" t="s">
        <v>132</v>
      </c>
      <c r="C129" s="337"/>
      <c r="D129" s="52" t="s">
        <v>84</v>
      </c>
      <c r="E129" s="52" t="s">
        <v>84</v>
      </c>
      <c r="I129" s="69"/>
    </row>
    <row r="130" spans="1:9" s="47" customFormat="1" ht="19.899999999999999" customHeight="1" x14ac:dyDescent="0.15">
      <c r="A130" s="51">
        <v>16</v>
      </c>
      <c r="B130" s="336" t="s">
        <v>133</v>
      </c>
      <c r="C130" s="337"/>
      <c r="D130" s="52" t="s">
        <v>84</v>
      </c>
      <c r="E130" s="52" t="s">
        <v>84</v>
      </c>
      <c r="I130" s="69"/>
    </row>
    <row r="131" spans="1:9" s="47" customFormat="1" ht="19.899999999999999" customHeight="1" x14ac:dyDescent="0.15">
      <c r="A131" s="54"/>
      <c r="B131" s="46"/>
      <c r="C131" s="46"/>
      <c r="I131" s="69"/>
    </row>
    <row r="132" spans="1:9" s="47" customFormat="1" ht="19.899999999999999" customHeight="1" x14ac:dyDescent="0.15">
      <c r="A132" s="44" t="s">
        <v>186</v>
      </c>
      <c r="B132" s="45" t="s">
        <v>134</v>
      </c>
      <c r="C132" s="46"/>
      <c r="I132" s="69"/>
    </row>
    <row r="133" spans="1:9" s="47" customFormat="1" ht="19.899999999999999" customHeight="1" x14ac:dyDescent="0.15">
      <c r="A133" s="44"/>
      <c r="B133" s="45"/>
      <c r="C133" s="46"/>
      <c r="I133" s="69"/>
    </row>
    <row r="134" spans="1:9" s="47" customFormat="1" ht="19.899999999999999" customHeight="1" x14ac:dyDescent="0.15">
      <c r="A134" s="47" t="s">
        <v>36</v>
      </c>
      <c r="B134" s="47" t="s">
        <v>135</v>
      </c>
      <c r="C134" s="46"/>
      <c r="I134" s="69"/>
    </row>
    <row r="135" spans="1:9" s="47" customFormat="1" ht="19.899999999999999" customHeight="1" x14ac:dyDescent="0.15">
      <c r="A135" s="47" t="s">
        <v>36</v>
      </c>
      <c r="B135" s="46" t="s">
        <v>426</v>
      </c>
      <c r="C135" s="46"/>
      <c r="I135" s="69"/>
    </row>
    <row r="136" spans="1:9" s="47" customFormat="1" ht="19.899999999999999" customHeight="1" x14ac:dyDescent="0.15">
      <c r="A136" s="363"/>
      <c r="B136" s="334"/>
      <c r="C136" s="334" t="s">
        <v>136</v>
      </c>
      <c r="D136" s="369" t="s">
        <v>320</v>
      </c>
      <c r="E136" s="370"/>
      <c r="F136" s="370"/>
      <c r="G136" s="371"/>
      <c r="H136" s="52" t="s">
        <v>137</v>
      </c>
      <c r="I136" s="69"/>
    </row>
    <row r="137" spans="1:9" s="47" customFormat="1" ht="24" x14ac:dyDescent="0.15">
      <c r="A137" s="364"/>
      <c r="B137" s="335"/>
      <c r="C137" s="335"/>
      <c r="D137" s="55">
        <v>2023</v>
      </c>
      <c r="E137" s="56">
        <v>2024</v>
      </c>
      <c r="F137" s="56">
        <v>2025</v>
      </c>
      <c r="G137" s="57" t="s">
        <v>268</v>
      </c>
      <c r="H137" s="51" t="s">
        <v>268</v>
      </c>
      <c r="I137" s="69"/>
    </row>
    <row r="138" spans="1:9" s="47" customFormat="1" ht="39.6" customHeight="1" x14ac:dyDescent="0.15">
      <c r="A138" s="372" t="s">
        <v>138</v>
      </c>
      <c r="B138" s="375" t="s">
        <v>139</v>
      </c>
      <c r="C138" s="58" t="s">
        <v>140</v>
      </c>
      <c r="D138" s="59">
        <v>0</v>
      </c>
      <c r="E138" s="60">
        <v>0</v>
      </c>
      <c r="F138" s="60">
        <v>0</v>
      </c>
      <c r="G138" s="78">
        <f>AVERAGE(D138:F138)</f>
        <v>0</v>
      </c>
      <c r="H138" s="79">
        <f t="shared" ref="H138:H180" si="0">G138*$I$51*0.01</f>
        <v>0</v>
      </c>
      <c r="I138" s="163"/>
    </row>
    <row r="139" spans="1:9" s="47" customFormat="1" ht="40.15" customHeight="1" x14ac:dyDescent="0.15">
      <c r="A139" s="373"/>
      <c r="B139" s="376"/>
      <c r="C139" s="62" t="s">
        <v>141</v>
      </c>
      <c r="D139" s="63">
        <v>0</v>
      </c>
      <c r="E139" s="64">
        <v>0</v>
      </c>
      <c r="F139" s="64">
        <v>0</v>
      </c>
      <c r="G139" s="80">
        <f t="shared" ref="G139:G179" si="1">AVERAGE(D139:F139)</f>
        <v>0</v>
      </c>
      <c r="H139" s="81">
        <f t="shared" si="0"/>
        <v>0</v>
      </c>
      <c r="I139" s="69"/>
    </row>
    <row r="140" spans="1:9" s="47" customFormat="1" ht="40.15" customHeight="1" x14ac:dyDescent="0.15">
      <c r="A140" s="373"/>
      <c r="B140" s="376"/>
      <c r="C140" s="65" t="s">
        <v>142</v>
      </c>
      <c r="D140" s="59">
        <v>0</v>
      </c>
      <c r="E140" s="60">
        <v>0</v>
      </c>
      <c r="F140" s="60">
        <v>0</v>
      </c>
      <c r="G140" s="78">
        <f t="shared" si="1"/>
        <v>0</v>
      </c>
      <c r="H140" s="79">
        <f t="shared" si="0"/>
        <v>0</v>
      </c>
      <c r="I140" s="69"/>
    </row>
    <row r="141" spans="1:9" s="47" customFormat="1" ht="40.15" customHeight="1" x14ac:dyDescent="0.15">
      <c r="A141" s="373"/>
      <c r="B141" s="376"/>
      <c r="C141" s="62" t="s">
        <v>141</v>
      </c>
      <c r="D141" s="63">
        <v>0</v>
      </c>
      <c r="E141" s="64">
        <v>0</v>
      </c>
      <c r="F141" s="64">
        <v>0</v>
      </c>
      <c r="G141" s="80">
        <f t="shared" si="1"/>
        <v>0</v>
      </c>
      <c r="H141" s="81">
        <f t="shared" si="0"/>
        <v>0</v>
      </c>
      <c r="I141" s="69"/>
    </row>
    <row r="142" spans="1:9" s="47" customFormat="1" ht="40.15" customHeight="1" x14ac:dyDescent="0.15">
      <c r="A142" s="373"/>
      <c r="B142" s="376"/>
      <c r="C142" s="65" t="s">
        <v>143</v>
      </c>
      <c r="D142" s="59">
        <v>0</v>
      </c>
      <c r="E142" s="60">
        <v>0</v>
      </c>
      <c r="F142" s="60">
        <v>0</v>
      </c>
      <c r="G142" s="78">
        <f t="shared" si="1"/>
        <v>0</v>
      </c>
      <c r="H142" s="79">
        <f t="shared" si="0"/>
        <v>0</v>
      </c>
      <c r="I142" s="69"/>
    </row>
    <row r="143" spans="1:9" s="47" customFormat="1" ht="40.15" customHeight="1" x14ac:dyDescent="0.15">
      <c r="A143" s="373"/>
      <c r="B143" s="376"/>
      <c r="C143" s="62" t="s">
        <v>141</v>
      </c>
      <c r="D143" s="63">
        <v>0</v>
      </c>
      <c r="E143" s="64">
        <v>0</v>
      </c>
      <c r="F143" s="64">
        <v>0</v>
      </c>
      <c r="G143" s="80">
        <f t="shared" si="1"/>
        <v>0</v>
      </c>
      <c r="H143" s="81">
        <f t="shared" si="0"/>
        <v>0</v>
      </c>
      <c r="I143" s="69"/>
    </row>
    <row r="144" spans="1:9" s="47" customFormat="1" ht="40.15" customHeight="1" x14ac:dyDescent="0.15">
      <c r="A144" s="373"/>
      <c r="B144" s="376"/>
      <c r="C144" s="65" t="s">
        <v>144</v>
      </c>
      <c r="D144" s="59">
        <v>0</v>
      </c>
      <c r="E144" s="60">
        <v>0</v>
      </c>
      <c r="F144" s="60">
        <v>0</v>
      </c>
      <c r="G144" s="78">
        <f t="shared" si="1"/>
        <v>0</v>
      </c>
      <c r="H144" s="79">
        <f t="shared" si="0"/>
        <v>0</v>
      </c>
      <c r="I144" s="69"/>
    </row>
    <row r="145" spans="1:9" s="47" customFormat="1" ht="40.15" customHeight="1" x14ac:dyDescent="0.15">
      <c r="A145" s="373"/>
      <c r="B145" s="376"/>
      <c r="C145" s="62" t="s">
        <v>141</v>
      </c>
      <c r="D145" s="63">
        <v>0</v>
      </c>
      <c r="E145" s="64">
        <v>0</v>
      </c>
      <c r="F145" s="64">
        <v>0</v>
      </c>
      <c r="G145" s="80">
        <f t="shared" si="1"/>
        <v>0</v>
      </c>
      <c r="H145" s="81">
        <f t="shared" si="0"/>
        <v>0</v>
      </c>
      <c r="I145" s="69"/>
    </row>
    <row r="146" spans="1:9" s="47" customFormat="1" ht="40.15" customHeight="1" x14ac:dyDescent="0.15">
      <c r="A146" s="373"/>
      <c r="B146" s="376"/>
      <c r="C146" s="65" t="s">
        <v>145</v>
      </c>
      <c r="D146" s="59">
        <v>0</v>
      </c>
      <c r="E146" s="60">
        <v>0</v>
      </c>
      <c r="F146" s="60">
        <v>0</v>
      </c>
      <c r="G146" s="78">
        <f t="shared" si="1"/>
        <v>0</v>
      </c>
      <c r="H146" s="79">
        <f t="shared" si="0"/>
        <v>0</v>
      </c>
      <c r="I146" s="69"/>
    </row>
    <row r="147" spans="1:9" s="47" customFormat="1" ht="40.15" customHeight="1" x14ac:dyDescent="0.15">
      <c r="A147" s="373"/>
      <c r="B147" s="376"/>
      <c r="C147" s="62" t="s">
        <v>141</v>
      </c>
      <c r="D147" s="63">
        <v>0</v>
      </c>
      <c r="E147" s="64">
        <v>0</v>
      </c>
      <c r="F147" s="64">
        <v>0</v>
      </c>
      <c r="G147" s="80">
        <f t="shared" si="1"/>
        <v>0</v>
      </c>
      <c r="H147" s="81">
        <f t="shared" si="0"/>
        <v>0</v>
      </c>
      <c r="I147" s="69"/>
    </row>
    <row r="148" spans="1:9" s="47" customFormat="1" ht="40.15" customHeight="1" x14ac:dyDescent="0.15">
      <c r="A148" s="373"/>
      <c r="B148" s="376"/>
      <c r="C148" s="65" t="s">
        <v>146</v>
      </c>
      <c r="D148" s="59">
        <v>0</v>
      </c>
      <c r="E148" s="60">
        <v>0</v>
      </c>
      <c r="F148" s="60">
        <v>0</v>
      </c>
      <c r="G148" s="78">
        <f t="shared" si="1"/>
        <v>0</v>
      </c>
      <c r="H148" s="79">
        <f t="shared" si="0"/>
        <v>0</v>
      </c>
      <c r="I148" s="69"/>
    </row>
    <row r="149" spans="1:9" s="47" customFormat="1" ht="40.15" customHeight="1" x14ac:dyDescent="0.15">
      <c r="A149" s="373"/>
      <c r="B149" s="376"/>
      <c r="C149" s="62" t="s">
        <v>141</v>
      </c>
      <c r="D149" s="63">
        <v>0</v>
      </c>
      <c r="E149" s="64">
        <v>0</v>
      </c>
      <c r="F149" s="64">
        <v>0</v>
      </c>
      <c r="G149" s="80">
        <f t="shared" si="1"/>
        <v>0</v>
      </c>
      <c r="H149" s="81">
        <f t="shared" si="0"/>
        <v>0</v>
      </c>
      <c r="I149" s="69"/>
    </row>
    <row r="150" spans="1:9" s="47" customFormat="1" ht="40.15" customHeight="1" x14ac:dyDescent="0.15">
      <c r="A150" s="373"/>
      <c r="B150" s="376"/>
      <c r="C150" s="65" t="s">
        <v>147</v>
      </c>
      <c r="D150" s="59">
        <v>0</v>
      </c>
      <c r="E150" s="60">
        <v>0</v>
      </c>
      <c r="F150" s="60">
        <v>0</v>
      </c>
      <c r="G150" s="78">
        <f t="shared" si="1"/>
        <v>0</v>
      </c>
      <c r="H150" s="79">
        <f t="shared" si="0"/>
        <v>0</v>
      </c>
      <c r="I150" s="69"/>
    </row>
    <row r="151" spans="1:9" s="47" customFormat="1" ht="40.15" customHeight="1" x14ac:dyDescent="0.15">
      <c r="A151" s="373"/>
      <c r="B151" s="376"/>
      <c r="C151" s="65" t="s">
        <v>148</v>
      </c>
      <c r="D151" s="59">
        <v>0</v>
      </c>
      <c r="E151" s="60">
        <v>0</v>
      </c>
      <c r="F151" s="60">
        <v>0</v>
      </c>
      <c r="G151" s="78">
        <f t="shared" si="1"/>
        <v>0</v>
      </c>
      <c r="H151" s="79">
        <f t="shared" si="0"/>
        <v>0</v>
      </c>
      <c r="I151" s="69"/>
    </row>
    <row r="152" spans="1:9" s="47" customFormat="1" ht="40.15" customHeight="1" x14ac:dyDescent="0.15">
      <c r="A152" s="373"/>
      <c r="B152" s="377"/>
      <c r="C152" s="62" t="s">
        <v>141</v>
      </c>
      <c r="D152" s="63">
        <v>0</v>
      </c>
      <c r="E152" s="64">
        <v>0</v>
      </c>
      <c r="F152" s="64">
        <v>0</v>
      </c>
      <c r="G152" s="80">
        <f t="shared" si="1"/>
        <v>0</v>
      </c>
      <c r="H152" s="81">
        <f t="shared" si="0"/>
        <v>0</v>
      </c>
      <c r="I152" s="69"/>
    </row>
    <row r="153" spans="1:9" s="47" customFormat="1" ht="40.15" customHeight="1" x14ac:dyDescent="0.15">
      <c r="A153" s="373"/>
      <c r="B153" s="375" t="s">
        <v>149</v>
      </c>
      <c r="C153" s="66" t="s">
        <v>150</v>
      </c>
      <c r="D153" s="67">
        <v>0</v>
      </c>
      <c r="E153" s="68">
        <v>0</v>
      </c>
      <c r="F153" s="68">
        <v>0</v>
      </c>
      <c r="G153" s="82">
        <f t="shared" si="1"/>
        <v>0</v>
      </c>
      <c r="H153" s="83">
        <f t="shared" si="0"/>
        <v>0</v>
      </c>
      <c r="I153" s="69"/>
    </row>
    <row r="154" spans="1:9" s="47" customFormat="1" ht="40.15" customHeight="1" x14ac:dyDescent="0.15">
      <c r="A154" s="373"/>
      <c r="B154" s="376"/>
      <c r="C154" s="66" t="s">
        <v>151</v>
      </c>
      <c r="D154" s="67">
        <v>0</v>
      </c>
      <c r="E154" s="68">
        <v>0</v>
      </c>
      <c r="F154" s="68">
        <v>0</v>
      </c>
      <c r="G154" s="82">
        <f t="shared" si="1"/>
        <v>0</v>
      </c>
      <c r="H154" s="83">
        <f t="shared" si="0"/>
        <v>0</v>
      </c>
      <c r="I154" s="69"/>
    </row>
    <row r="155" spans="1:9" s="47" customFormat="1" ht="40.15" customHeight="1" x14ac:dyDescent="0.15">
      <c r="A155" s="373"/>
      <c r="B155" s="376"/>
      <c r="C155" s="66" t="s">
        <v>152</v>
      </c>
      <c r="D155" s="67">
        <v>0</v>
      </c>
      <c r="E155" s="68">
        <v>0</v>
      </c>
      <c r="F155" s="68">
        <v>0</v>
      </c>
      <c r="G155" s="82">
        <f t="shared" si="1"/>
        <v>0</v>
      </c>
      <c r="H155" s="83">
        <f t="shared" si="0"/>
        <v>0</v>
      </c>
      <c r="I155" s="69"/>
    </row>
    <row r="156" spans="1:9" s="47" customFormat="1" ht="40.15" customHeight="1" x14ac:dyDescent="0.15">
      <c r="A156" s="373"/>
      <c r="B156" s="376"/>
      <c r="C156" s="66" t="s">
        <v>153</v>
      </c>
      <c r="D156" s="67">
        <v>0</v>
      </c>
      <c r="E156" s="68">
        <v>0</v>
      </c>
      <c r="F156" s="68">
        <v>0</v>
      </c>
      <c r="G156" s="82">
        <f t="shared" si="1"/>
        <v>0</v>
      </c>
      <c r="H156" s="83">
        <f t="shared" si="0"/>
        <v>0</v>
      </c>
      <c r="I156" s="69"/>
    </row>
    <row r="157" spans="1:9" s="47" customFormat="1" ht="40.15" customHeight="1" x14ac:dyDescent="0.15">
      <c r="A157" s="373"/>
      <c r="B157" s="376"/>
      <c r="C157" s="65" t="s">
        <v>154</v>
      </c>
      <c r="D157" s="59">
        <v>0</v>
      </c>
      <c r="E157" s="60">
        <v>0</v>
      </c>
      <c r="F157" s="60">
        <v>0</v>
      </c>
      <c r="G157" s="78">
        <f t="shared" si="1"/>
        <v>0</v>
      </c>
      <c r="H157" s="79">
        <f t="shared" si="0"/>
        <v>0</v>
      </c>
      <c r="I157" s="69"/>
    </row>
    <row r="158" spans="1:9" s="47" customFormat="1" ht="40.15" customHeight="1" x14ac:dyDescent="0.15">
      <c r="A158" s="373"/>
      <c r="B158" s="376"/>
      <c r="C158" s="62" t="s">
        <v>141</v>
      </c>
      <c r="D158" s="63">
        <v>0</v>
      </c>
      <c r="E158" s="64">
        <v>0</v>
      </c>
      <c r="F158" s="64">
        <v>0</v>
      </c>
      <c r="G158" s="80">
        <f t="shared" si="1"/>
        <v>0</v>
      </c>
      <c r="H158" s="81">
        <f t="shared" si="0"/>
        <v>0</v>
      </c>
      <c r="I158" s="69"/>
    </row>
    <row r="159" spans="1:9" s="47" customFormat="1" ht="40.15" customHeight="1" x14ac:dyDescent="0.15">
      <c r="A159" s="373"/>
      <c r="B159" s="376"/>
      <c r="C159" s="65" t="s">
        <v>155</v>
      </c>
      <c r="D159" s="59">
        <v>0</v>
      </c>
      <c r="E159" s="60">
        <v>0</v>
      </c>
      <c r="F159" s="60">
        <v>0</v>
      </c>
      <c r="G159" s="78">
        <f t="shared" si="1"/>
        <v>0</v>
      </c>
      <c r="H159" s="79">
        <f t="shared" si="0"/>
        <v>0</v>
      </c>
      <c r="I159" s="69"/>
    </row>
    <row r="160" spans="1:9" s="47" customFormat="1" ht="40.15" customHeight="1" x14ac:dyDescent="0.15">
      <c r="A160" s="373"/>
      <c r="B160" s="376"/>
      <c r="C160" s="62" t="s">
        <v>141</v>
      </c>
      <c r="D160" s="63">
        <v>0</v>
      </c>
      <c r="E160" s="64">
        <v>0</v>
      </c>
      <c r="F160" s="64">
        <v>0</v>
      </c>
      <c r="G160" s="80">
        <f t="shared" si="1"/>
        <v>0</v>
      </c>
      <c r="H160" s="81">
        <f t="shared" si="0"/>
        <v>0</v>
      </c>
      <c r="I160" s="69"/>
    </row>
    <row r="161" spans="1:9" s="47" customFormat="1" ht="40.15" customHeight="1" x14ac:dyDescent="0.15">
      <c r="A161" s="373"/>
      <c r="B161" s="377"/>
      <c r="C161" s="66" t="s">
        <v>156</v>
      </c>
      <c r="D161" s="67">
        <v>0</v>
      </c>
      <c r="E161" s="68">
        <v>0</v>
      </c>
      <c r="F161" s="68">
        <v>0</v>
      </c>
      <c r="G161" s="82">
        <f t="shared" si="1"/>
        <v>0</v>
      </c>
      <c r="H161" s="83">
        <f t="shared" si="0"/>
        <v>0</v>
      </c>
      <c r="I161" s="69"/>
    </row>
    <row r="162" spans="1:9" s="47" customFormat="1" ht="40.15" customHeight="1" x14ac:dyDescent="0.15">
      <c r="A162" s="373"/>
      <c r="B162" s="375" t="s">
        <v>157</v>
      </c>
      <c r="C162" s="66" t="s">
        <v>158</v>
      </c>
      <c r="D162" s="67">
        <v>0</v>
      </c>
      <c r="E162" s="68">
        <v>0</v>
      </c>
      <c r="F162" s="68">
        <v>0</v>
      </c>
      <c r="G162" s="82">
        <f t="shared" si="1"/>
        <v>0</v>
      </c>
      <c r="H162" s="83">
        <f t="shared" si="0"/>
        <v>0</v>
      </c>
      <c r="I162" s="69"/>
    </row>
    <row r="163" spans="1:9" s="47" customFormat="1" ht="40.15" customHeight="1" x14ac:dyDescent="0.15">
      <c r="A163" s="373"/>
      <c r="B163" s="376"/>
      <c r="C163" s="66" t="s">
        <v>159</v>
      </c>
      <c r="D163" s="67">
        <v>0</v>
      </c>
      <c r="E163" s="68">
        <v>0</v>
      </c>
      <c r="F163" s="68">
        <v>0</v>
      </c>
      <c r="G163" s="82">
        <f t="shared" si="1"/>
        <v>0</v>
      </c>
      <c r="H163" s="83">
        <f t="shared" si="0"/>
        <v>0</v>
      </c>
      <c r="I163" s="69"/>
    </row>
    <row r="164" spans="1:9" s="47" customFormat="1" ht="40.15" customHeight="1" x14ac:dyDescent="0.15">
      <c r="A164" s="373"/>
      <c r="B164" s="376"/>
      <c r="C164" s="66" t="s">
        <v>160</v>
      </c>
      <c r="D164" s="67">
        <v>0</v>
      </c>
      <c r="E164" s="68">
        <v>0</v>
      </c>
      <c r="F164" s="68">
        <v>0</v>
      </c>
      <c r="G164" s="82">
        <f t="shared" si="1"/>
        <v>0</v>
      </c>
      <c r="H164" s="83">
        <f t="shared" si="0"/>
        <v>0</v>
      </c>
      <c r="I164" s="69"/>
    </row>
    <row r="165" spans="1:9" s="47" customFormat="1" ht="40.15" customHeight="1" x14ac:dyDescent="0.15">
      <c r="A165" s="373"/>
      <c r="B165" s="376"/>
      <c r="C165" s="66" t="s">
        <v>161</v>
      </c>
      <c r="D165" s="67">
        <v>0</v>
      </c>
      <c r="E165" s="68">
        <v>0</v>
      </c>
      <c r="F165" s="68">
        <v>0</v>
      </c>
      <c r="G165" s="82">
        <f t="shared" si="1"/>
        <v>0</v>
      </c>
      <c r="H165" s="83">
        <f t="shared" si="0"/>
        <v>0</v>
      </c>
      <c r="I165" s="69"/>
    </row>
    <row r="166" spans="1:9" s="47" customFormat="1" ht="40.15" customHeight="1" x14ac:dyDescent="0.15">
      <c r="A166" s="373"/>
      <c r="B166" s="376"/>
      <c r="C166" s="66" t="s">
        <v>162</v>
      </c>
      <c r="D166" s="67">
        <v>0</v>
      </c>
      <c r="E166" s="68">
        <v>0</v>
      </c>
      <c r="F166" s="68">
        <v>0</v>
      </c>
      <c r="G166" s="82">
        <f t="shared" si="1"/>
        <v>0</v>
      </c>
      <c r="H166" s="83">
        <f t="shared" si="0"/>
        <v>0</v>
      </c>
      <c r="I166" s="69"/>
    </row>
    <row r="167" spans="1:9" s="47" customFormat="1" ht="40.15" customHeight="1" x14ac:dyDescent="0.15">
      <c r="A167" s="373"/>
      <c r="B167" s="376"/>
      <c r="C167" s="66" t="s">
        <v>163</v>
      </c>
      <c r="D167" s="67">
        <v>0</v>
      </c>
      <c r="E167" s="68">
        <v>0</v>
      </c>
      <c r="F167" s="68">
        <v>0</v>
      </c>
      <c r="G167" s="82">
        <f t="shared" si="1"/>
        <v>0</v>
      </c>
      <c r="H167" s="83">
        <f t="shared" si="0"/>
        <v>0</v>
      </c>
      <c r="I167" s="69"/>
    </row>
    <row r="168" spans="1:9" s="47" customFormat="1" ht="40.15" customHeight="1" x14ac:dyDescent="0.15">
      <c r="A168" s="373"/>
      <c r="B168" s="377"/>
      <c r="C168" s="66" t="s">
        <v>164</v>
      </c>
      <c r="D168" s="67">
        <v>0</v>
      </c>
      <c r="E168" s="68">
        <v>0</v>
      </c>
      <c r="F168" s="68">
        <v>0</v>
      </c>
      <c r="G168" s="82">
        <f t="shared" si="1"/>
        <v>0</v>
      </c>
      <c r="H168" s="83">
        <f t="shared" si="0"/>
        <v>0</v>
      </c>
      <c r="I168" s="69"/>
    </row>
    <row r="169" spans="1:9" s="47" customFormat="1" ht="40.15" customHeight="1" x14ac:dyDescent="0.15">
      <c r="A169" s="373"/>
      <c r="B169" s="378" t="s">
        <v>201</v>
      </c>
      <c r="C169" s="66" t="s">
        <v>165</v>
      </c>
      <c r="D169" s="67">
        <v>0</v>
      </c>
      <c r="E169" s="68">
        <v>0</v>
      </c>
      <c r="F169" s="68">
        <v>0</v>
      </c>
      <c r="G169" s="82">
        <f t="shared" si="1"/>
        <v>0</v>
      </c>
      <c r="H169" s="83">
        <f t="shared" si="0"/>
        <v>0</v>
      </c>
      <c r="I169" s="69"/>
    </row>
    <row r="170" spans="1:9" s="47" customFormat="1" ht="40.15" customHeight="1" x14ac:dyDescent="0.15">
      <c r="A170" s="373"/>
      <c r="B170" s="379"/>
      <c r="C170" s="66" t="s">
        <v>166</v>
      </c>
      <c r="D170" s="67">
        <v>0</v>
      </c>
      <c r="E170" s="68">
        <v>0</v>
      </c>
      <c r="F170" s="68">
        <v>0</v>
      </c>
      <c r="G170" s="82">
        <f t="shared" si="1"/>
        <v>0</v>
      </c>
      <c r="H170" s="83">
        <f t="shared" si="0"/>
        <v>0</v>
      </c>
      <c r="I170" s="69"/>
    </row>
    <row r="171" spans="1:9" s="47" customFormat="1" ht="40.15" customHeight="1" x14ac:dyDescent="0.15">
      <c r="A171" s="373"/>
      <c r="B171" s="379"/>
      <c r="C171" s="66" t="s">
        <v>167</v>
      </c>
      <c r="D171" s="67">
        <v>0</v>
      </c>
      <c r="E171" s="68">
        <v>0</v>
      </c>
      <c r="F171" s="68">
        <v>0</v>
      </c>
      <c r="G171" s="82">
        <f t="shared" si="1"/>
        <v>0</v>
      </c>
      <c r="H171" s="83">
        <f t="shared" si="0"/>
        <v>0</v>
      </c>
      <c r="I171" s="69"/>
    </row>
    <row r="172" spans="1:9" s="47" customFormat="1" ht="40.15" customHeight="1" x14ac:dyDescent="0.15">
      <c r="A172" s="373"/>
      <c r="B172" s="379"/>
      <c r="C172" s="66" t="s">
        <v>168</v>
      </c>
      <c r="D172" s="67">
        <v>0</v>
      </c>
      <c r="E172" s="68">
        <v>0</v>
      </c>
      <c r="F172" s="68">
        <v>0</v>
      </c>
      <c r="G172" s="82">
        <f t="shared" si="1"/>
        <v>0</v>
      </c>
      <c r="H172" s="83">
        <f t="shared" si="0"/>
        <v>0</v>
      </c>
      <c r="I172" s="69"/>
    </row>
    <row r="173" spans="1:9" s="47" customFormat="1" ht="40.15" customHeight="1" x14ac:dyDescent="0.15">
      <c r="A173" s="374"/>
      <c r="B173" s="380"/>
      <c r="C173" s="66" t="s">
        <v>169</v>
      </c>
      <c r="D173" s="67">
        <v>0</v>
      </c>
      <c r="E173" s="68">
        <v>0</v>
      </c>
      <c r="F173" s="68">
        <v>0</v>
      </c>
      <c r="G173" s="82">
        <f t="shared" si="1"/>
        <v>0</v>
      </c>
      <c r="H173" s="83">
        <f t="shared" si="0"/>
        <v>0</v>
      </c>
      <c r="I173" s="69"/>
    </row>
    <row r="174" spans="1:9" s="47" customFormat="1" ht="40.15" customHeight="1" x14ac:dyDescent="0.15">
      <c r="A174" s="359" t="s">
        <v>170</v>
      </c>
      <c r="B174" s="361"/>
      <c r="C174" s="66" t="s">
        <v>171</v>
      </c>
      <c r="D174" s="67">
        <v>0</v>
      </c>
      <c r="E174" s="68">
        <v>0</v>
      </c>
      <c r="F174" s="68">
        <v>0</v>
      </c>
      <c r="G174" s="82">
        <f t="shared" si="1"/>
        <v>0</v>
      </c>
      <c r="H174" s="83">
        <f t="shared" si="0"/>
        <v>0</v>
      </c>
      <c r="I174" s="69"/>
    </row>
    <row r="175" spans="1:9" s="47" customFormat="1" ht="40.15" customHeight="1" x14ac:dyDescent="0.15">
      <c r="A175" s="359"/>
      <c r="B175" s="361"/>
      <c r="C175" s="66" t="s">
        <v>172</v>
      </c>
      <c r="D175" s="67">
        <v>0</v>
      </c>
      <c r="E175" s="68">
        <v>0</v>
      </c>
      <c r="F175" s="68">
        <v>0</v>
      </c>
      <c r="G175" s="82">
        <f t="shared" si="1"/>
        <v>0</v>
      </c>
      <c r="H175" s="83">
        <f t="shared" si="0"/>
        <v>0</v>
      </c>
      <c r="I175" s="69"/>
    </row>
    <row r="176" spans="1:9" s="47" customFormat="1" ht="40.15" customHeight="1" x14ac:dyDescent="0.15">
      <c r="A176" s="359"/>
      <c r="B176" s="361"/>
      <c r="C176" s="66" t="s">
        <v>173</v>
      </c>
      <c r="D176" s="67">
        <v>0</v>
      </c>
      <c r="E176" s="68">
        <v>0</v>
      </c>
      <c r="F176" s="68">
        <v>0</v>
      </c>
      <c r="G176" s="82">
        <f t="shared" si="1"/>
        <v>0</v>
      </c>
      <c r="H176" s="83">
        <f t="shared" si="0"/>
        <v>0</v>
      </c>
      <c r="I176" s="69"/>
    </row>
    <row r="177" spans="1:11" s="47" customFormat="1" ht="40.15" customHeight="1" x14ac:dyDescent="0.15">
      <c r="A177" s="359"/>
      <c r="B177" s="361"/>
      <c r="C177" s="66" t="s">
        <v>174</v>
      </c>
      <c r="D177" s="67">
        <v>0</v>
      </c>
      <c r="E177" s="68">
        <v>0</v>
      </c>
      <c r="F177" s="68">
        <v>0</v>
      </c>
      <c r="G177" s="82">
        <f t="shared" si="1"/>
        <v>0</v>
      </c>
      <c r="H177" s="83">
        <f t="shared" si="0"/>
        <v>0</v>
      </c>
      <c r="I177" s="69"/>
    </row>
    <row r="178" spans="1:11" s="47" customFormat="1" ht="40.15" customHeight="1" x14ac:dyDescent="0.15">
      <c r="A178" s="359"/>
      <c r="B178" s="361"/>
      <c r="C178" s="66" t="s">
        <v>175</v>
      </c>
      <c r="D178" s="67">
        <v>0</v>
      </c>
      <c r="E178" s="68">
        <v>0</v>
      </c>
      <c r="F178" s="68">
        <v>0</v>
      </c>
      <c r="G178" s="82">
        <f t="shared" si="1"/>
        <v>0</v>
      </c>
      <c r="H178" s="83">
        <f t="shared" si="0"/>
        <v>0</v>
      </c>
      <c r="I178" s="69"/>
    </row>
    <row r="179" spans="1:11" s="47" customFormat="1" ht="40.15" customHeight="1" thickBot="1" x14ac:dyDescent="0.2">
      <c r="A179" s="360"/>
      <c r="B179" s="362"/>
      <c r="C179" s="185" t="s">
        <v>176</v>
      </c>
      <c r="D179" s="172">
        <v>0</v>
      </c>
      <c r="E179" s="173">
        <v>0</v>
      </c>
      <c r="F179" s="173">
        <v>0</v>
      </c>
      <c r="G179" s="174">
        <f t="shared" si="1"/>
        <v>0</v>
      </c>
      <c r="H179" s="175">
        <f t="shared" si="0"/>
        <v>0</v>
      </c>
      <c r="I179" s="69"/>
    </row>
    <row r="180" spans="1:11" s="47" customFormat="1" ht="40.15" customHeight="1" thickTop="1" x14ac:dyDescent="0.15">
      <c r="A180" s="177" t="s">
        <v>476</v>
      </c>
      <c r="B180" s="191"/>
      <c r="C180" s="178" t="s">
        <v>229</v>
      </c>
      <c r="D180" s="195">
        <f>SUM(D138,D140,D142,D144,D146,D148,D150,D151,D153,D154,D155,D156,D157,D159,D161,D162,D163,D164,D165,D166,D167,D168,D169,D170,D171,D172,D173,D174,D175,D176,D177,D178,D179)</f>
        <v>0</v>
      </c>
      <c r="E180" s="196">
        <f t="shared" ref="E180:F180" si="2">SUM(E138,E140,E142,E144,E146,E148,E150,E151,E153,E154,E155,E156,E157,E159,E161,E162,E163,E164,E165,E166,E167,E168,E169,E170,E171,E172,E173,E174,E175,E176,E177,E178,E179)</f>
        <v>0</v>
      </c>
      <c r="F180" s="196">
        <f t="shared" si="2"/>
        <v>0</v>
      </c>
      <c r="G180" s="176">
        <f>AVERAGE(D180:F180)</f>
        <v>0</v>
      </c>
      <c r="H180" s="151">
        <f t="shared" si="0"/>
        <v>0</v>
      </c>
      <c r="I180" s="69"/>
    </row>
    <row r="181" spans="1:11" s="47" customFormat="1" ht="19.149999999999999" customHeight="1" x14ac:dyDescent="0.15">
      <c r="A181" s="47" t="s">
        <v>177</v>
      </c>
      <c r="B181" s="47" t="s">
        <v>178</v>
      </c>
      <c r="C181" s="46"/>
      <c r="D181" s="46"/>
      <c r="E181" s="46"/>
      <c r="F181" s="46"/>
      <c r="G181" s="46"/>
      <c r="H181" s="46"/>
      <c r="I181" s="69"/>
      <c r="J181" s="46"/>
      <c r="K181" s="46"/>
    </row>
    <row r="182" spans="1:11" s="47" customFormat="1" ht="19.149999999999999" customHeight="1" x14ac:dyDescent="0.15">
      <c r="A182" s="46"/>
      <c r="B182" s="47" t="s">
        <v>179</v>
      </c>
      <c r="C182" s="46"/>
      <c r="D182" s="46"/>
      <c r="E182" s="46"/>
      <c r="F182" s="46"/>
      <c r="G182" s="46"/>
      <c r="H182" s="46"/>
      <c r="I182" s="69"/>
      <c r="J182" s="46"/>
      <c r="K182" s="46"/>
    </row>
    <row r="183" spans="1:11" s="47" customFormat="1" ht="19.149999999999999" customHeight="1" x14ac:dyDescent="0.15">
      <c r="A183" s="46"/>
      <c r="C183" s="46"/>
      <c r="D183" s="46"/>
      <c r="E183" s="46"/>
      <c r="F183" s="46"/>
      <c r="G183" s="46"/>
      <c r="H183" s="46"/>
      <c r="I183" s="69"/>
      <c r="J183" s="46"/>
      <c r="K183" s="46"/>
    </row>
    <row r="184" spans="1:11" s="45" customFormat="1" ht="19.899999999999999" customHeight="1" x14ac:dyDescent="0.15">
      <c r="A184" s="44" t="s">
        <v>202</v>
      </c>
      <c r="B184" s="70" t="s">
        <v>255</v>
      </c>
      <c r="C184" s="70"/>
      <c r="I184" s="164"/>
    </row>
    <row r="185" spans="1:11" s="47" customFormat="1" ht="19.899999999999999" customHeight="1" x14ac:dyDescent="0.15">
      <c r="A185" s="363"/>
      <c r="B185" s="365" t="s">
        <v>259</v>
      </c>
      <c r="C185" s="366"/>
      <c r="D185" s="369" t="s">
        <v>253</v>
      </c>
      <c r="E185" s="370"/>
      <c r="F185" s="370"/>
      <c r="G185" s="371"/>
      <c r="H185" s="48"/>
      <c r="I185" s="46"/>
    </row>
    <row r="186" spans="1:11" s="47" customFormat="1" ht="24" x14ac:dyDescent="0.15">
      <c r="A186" s="364"/>
      <c r="B186" s="367"/>
      <c r="C186" s="368"/>
      <c r="D186" s="55">
        <v>2023</v>
      </c>
      <c r="E186" s="56">
        <v>2024</v>
      </c>
      <c r="F186" s="72">
        <v>2025</v>
      </c>
      <c r="G186" s="180" t="s">
        <v>268</v>
      </c>
      <c r="H186" s="48"/>
      <c r="I186" s="46"/>
    </row>
    <row r="187" spans="1:11" s="47" customFormat="1" ht="27" customHeight="1" x14ac:dyDescent="0.15">
      <c r="A187" s="51">
        <v>1</v>
      </c>
      <c r="B187" s="336" t="s">
        <v>257</v>
      </c>
      <c r="C187" s="337"/>
      <c r="D187" s="67">
        <v>0</v>
      </c>
      <c r="E187" s="68">
        <v>0</v>
      </c>
      <c r="F187" s="73">
        <v>0</v>
      </c>
      <c r="G187" s="84">
        <f>AVERAGE(D187:F187)</f>
        <v>0</v>
      </c>
      <c r="I187" s="69"/>
    </row>
    <row r="188" spans="1:11" s="47" customFormat="1" ht="27" customHeight="1" x14ac:dyDescent="0.15">
      <c r="A188" s="51">
        <v>2</v>
      </c>
      <c r="B188" s="336" t="s">
        <v>258</v>
      </c>
      <c r="C188" s="337"/>
      <c r="D188" s="67">
        <v>0</v>
      </c>
      <c r="E188" s="68">
        <v>0</v>
      </c>
      <c r="F188" s="73">
        <v>0</v>
      </c>
      <c r="G188" s="84">
        <f>AVERAGE(D188:F188)</f>
        <v>0</v>
      </c>
      <c r="I188" s="69"/>
    </row>
    <row r="190" spans="1:11" s="47" customFormat="1" ht="19.899999999999999" customHeight="1" x14ac:dyDescent="0.15">
      <c r="A190" s="44" t="s">
        <v>256</v>
      </c>
      <c r="B190" s="45" t="s">
        <v>305</v>
      </c>
      <c r="C190" s="46"/>
      <c r="I190" s="69"/>
    </row>
    <row r="191" spans="1:11" ht="27" customHeight="1" x14ac:dyDescent="0.15">
      <c r="A191" s="179">
        <v>1</v>
      </c>
      <c r="B191" s="358" t="s">
        <v>240</v>
      </c>
      <c r="C191" s="358"/>
      <c r="D191" s="183"/>
    </row>
    <row r="192" spans="1:11" ht="27" customHeight="1" x14ac:dyDescent="0.15">
      <c r="A192" s="179">
        <v>2</v>
      </c>
      <c r="B192" s="358" t="s">
        <v>241</v>
      </c>
      <c r="C192" s="358"/>
      <c r="D192" s="183"/>
    </row>
    <row r="193" spans="1:9" ht="27" customHeight="1" x14ac:dyDescent="0.15">
      <c r="A193" s="179">
        <v>3</v>
      </c>
      <c r="B193" s="358" t="s">
        <v>242</v>
      </c>
      <c r="C193" s="358"/>
      <c r="D193" s="183"/>
    </row>
    <row r="194" spans="1:9" ht="27" customHeight="1" x14ac:dyDescent="0.15">
      <c r="A194" s="179">
        <v>4</v>
      </c>
      <c r="B194" s="358" t="s">
        <v>243</v>
      </c>
      <c r="C194" s="358"/>
      <c r="D194" s="183"/>
    </row>
    <row r="195" spans="1:9" ht="27" customHeight="1" x14ac:dyDescent="0.15">
      <c r="A195" s="179">
        <v>5</v>
      </c>
      <c r="B195" s="358" t="s">
        <v>244</v>
      </c>
      <c r="C195" s="358"/>
      <c r="D195" s="183"/>
    </row>
    <row r="196" spans="1:9" ht="27" customHeight="1" x14ac:dyDescent="0.15">
      <c r="A196" s="179">
        <v>6</v>
      </c>
      <c r="B196" s="358" t="s">
        <v>245</v>
      </c>
      <c r="C196" s="358"/>
      <c r="D196" s="183"/>
    </row>
    <row r="197" spans="1:9" ht="27" customHeight="1" x14ac:dyDescent="0.15">
      <c r="A197" s="314">
        <v>7</v>
      </c>
      <c r="B197" s="318" t="s">
        <v>306</v>
      </c>
      <c r="C197" s="318"/>
      <c r="D197" s="74"/>
    </row>
    <row r="198" spans="1:9" ht="27" customHeight="1" x14ac:dyDescent="0.15">
      <c r="A198" s="314"/>
      <c r="B198" s="308" t="s">
        <v>246</v>
      </c>
      <c r="C198" s="308"/>
      <c r="D198" s="75"/>
    </row>
    <row r="199" spans="1:9" ht="27" customHeight="1" x14ac:dyDescent="0.15">
      <c r="A199" s="314">
        <v>8</v>
      </c>
      <c r="B199" s="318" t="s">
        <v>306</v>
      </c>
      <c r="C199" s="318"/>
      <c r="D199" s="74"/>
    </row>
    <row r="200" spans="1:9" ht="27" customHeight="1" x14ac:dyDescent="0.15">
      <c r="A200" s="314"/>
      <c r="B200" s="308" t="s">
        <v>246</v>
      </c>
      <c r="C200" s="308"/>
      <c r="D200" s="75"/>
    </row>
    <row r="201" spans="1:9" ht="27" customHeight="1" x14ac:dyDescent="0.15">
      <c r="A201" s="314">
        <v>9</v>
      </c>
      <c r="B201" s="318" t="s">
        <v>306</v>
      </c>
      <c r="C201" s="318"/>
      <c r="D201" s="74"/>
    </row>
    <row r="202" spans="1:9" ht="27" customHeight="1" x14ac:dyDescent="0.15">
      <c r="A202" s="314"/>
      <c r="B202" s="308" t="s">
        <v>246</v>
      </c>
      <c r="C202" s="308"/>
      <c r="D202" s="75"/>
    </row>
    <row r="204" spans="1:9" s="47" customFormat="1" ht="19.899999999999999" customHeight="1" x14ac:dyDescent="0.15">
      <c r="A204" s="44" t="s">
        <v>307</v>
      </c>
      <c r="B204" s="45" t="s">
        <v>308</v>
      </c>
      <c r="C204" s="46"/>
      <c r="I204" s="69"/>
    </row>
    <row r="205" spans="1:9" ht="27" customHeight="1" x14ac:dyDescent="0.15">
      <c r="A205" s="179">
        <v>1</v>
      </c>
      <c r="B205" s="358" t="s">
        <v>492</v>
      </c>
      <c r="C205" s="358"/>
      <c r="D205" s="183"/>
    </row>
    <row r="206" spans="1:9" ht="27" customHeight="1" x14ac:dyDescent="0.15">
      <c r="A206" s="179">
        <v>2</v>
      </c>
      <c r="B206" s="358" t="s">
        <v>323</v>
      </c>
      <c r="C206" s="358"/>
      <c r="D206" s="183"/>
    </row>
    <row r="207" spans="1:9" ht="27" customHeight="1" x14ac:dyDescent="0.15">
      <c r="A207" s="179">
        <v>3</v>
      </c>
      <c r="B207" s="358" t="s">
        <v>324</v>
      </c>
      <c r="C207" s="358"/>
      <c r="D207" s="183"/>
    </row>
    <row r="208" spans="1:9" ht="27" customHeight="1" x14ac:dyDescent="0.15">
      <c r="A208" s="179">
        <v>4</v>
      </c>
      <c r="B208" s="358" t="s">
        <v>325</v>
      </c>
      <c r="C208" s="358"/>
      <c r="D208" s="183"/>
    </row>
    <row r="209" spans="1:4" ht="27" customHeight="1" x14ac:dyDescent="0.15">
      <c r="A209" s="179">
        <v>5</v>
      </c>
      <c r="B209" s="358" t="s">
        <v>326</v>
      </c>
      <c r="C209" s="358"/>
      <c r="D209" s="183"/>
    </row>
    <row r="210" spans="1:4" ht="27" customHeight="1" x14ac:dyDescent="0.15">
      <c r="A210" s="179">
        <v>6</v>
      </c>
      <c r="B210" s="358" t="s">
        <v>58</v>
      </c>
      <c r="C210" s="358"/>
      <c r="D210" s="76" t="s">
        <v>25</v>
      </c>
    </row>
    <row r="211" spans="1:4" ht="27" customHeight="1" x14ac:dyDescent="0.15">
      <c r="A211" s="179">
        <v>7</v>
      </c>
      <c r="B211" s="358" t="s">
        <v>59</v>
      </c>
      <c r="C211" s="358"/>
      <c r="D211" s="76" t="s">
        <v>25</v>
      </c>
    </row>
    <row r="212" spans="1:4" ht="27" customHeight="1" x14ac:dyDescent="0.15">
      <c r="A212" s="179">
        <v>8</v>
      </c>
      <c r="B212" s="358" t="s">
        <v>60</v>
      </c>
      <c r="C212" s="358"/>
      <c r="D212" s="76" t="s">
        <v>25</v>
      </c>
    </row>
    <row r="213" spans="1:4" ht="27" customHeight="1" x14ac:dyDescent="0.15">
      <c r="A213" s="179">
        <v>9</v>
      </c>
      <c r="B213" s="358" t="s">
        <v>61</v>
      </c>
      <c r="C213" s="358"/>
      <c r="D213" s="76" t="s">
        <v>25</v>
      </c>
    </row>
  </sheetData>
  <sheetProtection algorithmName="SHA-512" hashValue="PuwdSCG2z0E+CEBOqzRcSJo3/AwwBED0BuKoolNM9TMRrU6aPNwowb6uRKgdtFXK03tWY3ll7kFMMrqqXg6IkQ==" saltValue="mdrmvHdQgQhjmX0EZv1kVw==" spinCount="100000" sheet="1" scenarios="1" formatCells="0" formatRows="0"/>
  <mergeCells count="164">
    <mergeCell ref="A1:I1"/>
    <mergeCell ref="B4:H4"/>
    <mergeCell ref="A5:A12"/>
    <mergeCell ref="B5:B12"/>
    <mergeCell ref="C5:H5"/>
    <mergeCell ref="C6:H6"/>
    <mergeCell ref="C7:H7"/>
    <mergeCell ref="C8:H8"/>
    <mergeCell ref="C9:H9"/>
    <mergeCell ref="B17:H17"/>
    <mergeCell ref="B18:H18"/>
    <mergeCell ref="A19:A22"/>
    <mergeCell ref="B19:B22"/>
    <mergeCell ref="C19:H19"/>
    <mergeCell ref="C20:H20"/>
    <mergeCell ref="C21:H21"/>
    <mergeCell ref="C22:H22"/>
    <mergeCell ref="C10:H10"/>
    <mergeCell ref="C11:H11"/>
    <mergeCell ref="C12:H12"/>
    <mergeCell ref="A13:A16"/>
    <mergeCell ref="B13:B16"/>
    <mergeCell ref="C13:H13"/>
    <mergeCell ref="C14:H14"/>
    <mergeCell ref="C15:H15"/>
    <mergeCell ref="C16:H16"/>
    <mergeCell ref="A23:A25"/>
    <mergeCell ref="B23:B25"/>
    <mergeCell ref="C23:H23"/>
    <mergeCell ref="C24:H24"/>
    <mergeCell ref="C25:H25"/>
    <mergeCell ref="A26:A35"/>
    <mergeCell ref="B26:B35"/>
    <mergeCell ref="C26:H26"/>
    <mergeCell ref="C27:H27"/>
    <mergeCell ref="C28:H28"/>
    <mergeCell ref="C35:H35"/>
    <mergeCell ref="B36:H36"/>
    <mergeCell ref="B37:H37"/>
    <mergeCell ref="B38:H38"/>
    <mergeCell ref="B39:H39"/>
    <mergeCell ref="B40:H40"/>
    <mergeCell ref="C29:H29"/>
    <mergeCell ref="C30:H30"/>
    <mergeCell ref="C31:H31"/>
    <mergeCell ref="C32:H32"/>
    <mergeCell ref="C33:H33"/>
    <mergeCell ref="C34:H34"/>
    <mergeCell ref="B41:H41"/>
    <mergeCell ref="B42:H42"/>
    <mergeCell ref="B51:H51"/>
    <mergeCell ref="A52:A69"/>
    <mergeCell ref="B52:B69"/>
    <mergeCell ref="C52:H52"/>
    <mergeCell ref="C53:H53"/>
    <mergeCell ref="C54:H54"/>
    <mergeCell ref="C55:H55"/>
    <mergeCell ref="C62:H62"/>
    <mergeCell ref="C63:H63"/>
    <mergeCell ref="C64:H64"/>
    <mergeCell ref="C65:H65"/>
    <mergeCell ref="C66:H66"/>
    <mergeCell ref="C67:H67"/>
    <mergeCell ref="C56:H56"/>
    <mergeCell ref="C57:H57"/>
    <mergeCell ref="C58:H58"/>
    <mergeCell ref="C59:H59"/>
    <mergeCell ref="C60:H60"/>
    <mergeCell ref="C61:H61"/>
    <mergeCell ref="B76:C76"/>
    <mergeCell ref="B77:C77"/>
    <mergeCell ref="B78:C78"/>
    <mergeCell ref="B79:C79"/>
    <mergeCell ref="B80:C80"/>
    <mergeCell ref="B81:C81"/>
    <mergeCell ref="C68:H68"/>
    <mergeCell ref="C69:H69"/>
    <mergeCell ref="B70:H70"/>
    <mergeCell ref="B75:C75"/>
    <mergeCell ref="B88:C88"/>
    <mergeCell ref="B89:C89"/>
    <mergeCell ref="B90:C90"/>
    <mergeCell ref="B91:C91"/>
    <mergeCell ref="B92:C92"/>
    <mergeCell ref="B93:C93"/>
    <mergeCell ref="B82:C82"/>
    <mergeCell ref="B83:C83"/>
    <mergeCell ref="B84:C84"/>
    <mergeCell ref="B85:C85"/>
    <mergeCell ref="B86:C86"/>
    <mergeCell ref="B87:C87"/>
    <mergeCell ref="B100:C100"/>
    <mergeCell ref="B101:C101"/>
    <mergeCell ref="B102:C102"/>
    <mergeCell ref="B103:C103"/>
    <mergeCell ref="B104:C104"/>
    <mergeCell ref="B105:C105"/>
    <mergeCell ref="B94:C94"/>
    <mergeCell ref="B95:C95"/>
    <mergeCell ref="B96:C96"/>
    <mergeCell ref="B97:C97"/>
    <mergeCell ref="B98:C98"/>
    <mergeCell ref="B99:C99"/>
    <mergeCell ref="B116:C116"/>
    <mergeCell ref="B117:C117"/>
    <mergeCell ref="B118:C118"/>
    <mergeCell ref="B119:C119"/>
    <mergeCell ref="B120:C120"/>
    <mergeCell ref="B121:C121"/>
    <mergeCell ref="B106:C106"/>
    <mergeCell ref="B107:C107"/>
    <mergeCell ref="B108:C108"/>
    <mergeCell ref="B109:C109"/>
    <mergeCell ref="B114:C114"/>
    <mergeCell ref="B115:C115"/>
    <mergeCell ref="B128:C128"/>
    <mergeCell ref="B129:C129"/>
    <mergeCell ref="B130:C130"/>
    <mergeCell ref="A136:A137"/>
    <mergeCell ref="B136:B137"/>
    <mergeCell ref="C136:C137"/>
    <mergeCell ref="B122:C122"/>
    <mergeCell ref="B123:C123"/>
    <mergeCell ref="B124:C124"/>
    <mergeCell ref="B125:C125"/>
    <mergeCell ref="B126:C126"/>
    <mergeCell ref="B127:C127"/>
    <mergeCell ref="A174:A179"/>
    <mergeCell ref="B174:B179"/>
    <mergeCell ref="A185:A186"/>
    <mergeCell ref="B185:C186"/>
    <mergeCell ref="D185:G185"/>
    <mergeCell ref="B187:C187"/>
    <mergeCell ref="D136:G136"/>
    <mergeCell ref="A138:A173"/>
    <mergeCell ref="B138:B152"/>
    <mergeCell ref="B153:B161"/>
    <mergeCell ref="B162:B168"/>
    <mergeCell ref="B169:B173"/>
    <mergeCell ref="B196:C196"/>
    <mergeCell ref="A197:A198"/>
    <mergeCell ref="B197:C197"/>
    <mergeCell ref="B198:C198"/>
    <mergeCell ref="A199:A200"/>
    <mergeCell ref="B199:C199"/>
    <mergeCell ref="B200:C200"/>
    <mergeCell ref="B188:C188"/>
    <mergeCell ref="B191:C191"/>
    <mergeCell ref="B192:C192"/>
    <mergeCell ref="B193:C193"/>
    <mergeCell ref="B194:C194"/>
    <mergeCell ref="B195:C195"/>
    <mergeCell ref="B208:C208"/>
    <mergeCell ref="B209:C209"/>
    <mergeCell ref="B210:C210"/>
    <mergeCell ref="B211:C211"/>
    <mergeCell ref="B212:C212"/>
    <mergeCell ref="B213:C213"/>
    <mergeCell ref="A201:A202"/>
    <mergeCell ref="B201:C201"/>
    <mergeCell ref="B202:C202"/>
    <mergeCell ref="B205:C205"/>
    <mergeCell ref="B206:C206"/>
    <mergeCell ref="B207:C207"/>
  </mergeCells>
  <phoneticPr fontId="6"/>
  <dataValidations count="11">
    <dataValidation type="list" allowBlank="1" showInputMessage="1" showErrorMessage="1" sqref="I53 I55 I57 I59 I61 I63 I65 I67 I69" xr:uid="{00000000-0002-0000-0500-000000000000}">
      <formula1>"0,10,15,20,25,30,35,40,45,50,55,60,65,70,75,80,85,90"</formula1>
    </dataValidation>
    <dataValidation type="list" allowBlank="1" showInputMessage="1" showErrorMessage="1" sqref="I26" xr:uid="{00000000-0002-0000-0500-000001000000}">
      <formula1>"選択してください,基幹施設,連携施設"</formula1>
    </dataValidation>
    <dataValidation imeMode="off" allowBlank="1" showInputMessage="1" showErrorMessage="1" sqref="D205:D209" xr:uid="{00000000-0002-0000-0500-000002000000}"/>
    <dataValidation imeMode="fullKatakana" allowBlank="1" showInputMessage="1" showErrorMessage="1" sqref="I15:I16 I21:I22" xr:uid="{00000000-0002-0000-0500-000003000000}"/>
    <dataValidation imeMode="disabled" allowBlank="1" showInputMessage="1" showErrorMessage="1" sqref="I17 D187:F188 I5 I23:I25 D202 J139 I11:I12 I37:I42 D191:D196 D198 D200 D138:D180 E138:F179 E180:G180" xr:uid="{00000000-0002-0000-0500-000004000000}"/>
    <dataValidation type="list" allowBlank="1" showInputMessage="1" showErrorMessage="1" sqref="I27" xr:uid="{00000000-0002-0000-0500-000005000000}">
      <formula1>"選択してください,基幹（拠点）教育施設,関連教育施設,いずれでもない"</formula1>
    </dataValidation>
    <dataValidation type="list" allowBlank="1" showInputMessage="1" showErrorMessage="1" sqref="I6" xr:uid="{00000000-0002-0000-0500-000006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8:I35 D210:D213" xr:uid="{00000000-0002-0000-0500-000007000000}">
      <formula1>"選択してください,有,無"</formula1>
    </dataValidation>
    <dataValidation type="list" allowBlank="1" showInputMessage="1" showErrorMessage="1" sqref="I51" xr:uid="{00000000-0002-0000-0500-000008000000}">
      <formula1>"0,10,15,20,25,30,35,40,45,50,55,60,65,70,75,80,85,90,100"</formula1>
    </dataValidation>
    <dataValidation type="custom" allowBlank="1" showInputMessage="1" showErrorMessage="1" sqref="I70:I71" xr:uid="{00000000-0002-0000-0500-000009000000}">
      <formula1>100</formula1>
    </dataValidation>
    <dataValidation type="list" allowBlank="1" showInputMessage="1" showErrorMessage="1" sqref="D76:E109 D115:E131 D184:E184" xr:uid="{00000000-0002-0000-0500-00000A000000}">
      <formula1>"選択,A,B,C,D"</formula1>
    </dataValidation>
  </dataValidations>
  <pageMargins left="0.70866141732283472" right="0.70866141732283472" top="0.74803149606299213" bottom="0.74803149606299213" header="0.31496062992125984" footer="0.31496062992125984"/>
  <pageSetup paperSize="9" scale="54" fitToHeight="0" orientation="portrait" cellComments="asDisplayed" r:id="rId1"/>
  <headerFooter>
    <oddHeader>&amp;L&amp;F&amp;R&amp;A</oddHeader>
    <oddFooter>&amp;C&amp;P / &amp;N</oddFooter>
  </headerFooter>
  <rowBreaks count="4" manualBreakCount="4">
    <brk id="43" max="16383" man="1"/>
    <brk id="71" max="16383" man="1"/>
    <brk id="131" max="16383" man="1"/>
    <brk id="16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215"/>
  <sheetViews>
    <sheetView topLeftCell="A132" zoomScale="102" zoomScaleNormal="102" zoomScaleSheetLayoutView="100" workbookViewId="0">
      <selection activeCell="D138" sqref="D138"/>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99"/>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99"/>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99"/>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99"/>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477</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gOh2IUHb/8MN6LGroQ+2NeWEJW/j8g/Z+8nT2DfdF6JBMNfWDrXcazRPVpcSgw5PYrbDKYrbaKV1L8zcPslffg==" saltValue="tRx5zU8X6grvJ55jM4/dlw==" spinCount="100000" sheet="1" scenarios="1" formatCells="0" formatRows="0"/>
  <mergeCells count="164">
    <mergeCell ref="B6:H6"/>
    <mergeCell ref="A7:A14"/>
    <mergeCell ref="B7:B14"/>
    <mergeCell ref="C7:H7"/>
    <mergeCell ref="C8:H8"/>
    <mergeCell ref="C9:H9"/>
    <mergeCell ref="C10:H10"/>
    <mergeCell ref="C11:H11"/>
    <mergeCell ref="A1:I1"/>
    <mergeCell ref="B19:H19"/>
    <mergeCell ref="B20:H20"/>
    <mergeCell ref="A21:A24"/>
    <mergeCell ref="B21:B24"/>
    <mergeCell ref="C21:H21"/>
    <mergeCell ref="C22:H22"/>
    <mergeCell ref="C23:H23"/>
    <mergeCell ref="C24:H24"/>
    <mergeCell ref="C12:H12"/>
    <mergeCell ref="C13:H13"/>
    <mergeCell ref="C14:H14"/>
    <mergeCell ref="A15:A18"/>
    <mergeCell ref="B15:B18"/>
    <mergeCell ref="C15:H15"/>
    <mergeCell ref="C16:H16"/>
    <mergeCell ref="C17:H17"/>
    <mergeCell ref="C18:H18"/>
    <mergeCell ref="A25:A27"/>
    <mergeCell ref="B25:B27"/>
    <mergeCell ref="C25:H25"/>
    <mergeCell ref="C26:H26"/>
    <mergeCell ref="C27:H27"/>
    <mergeCell ref="A28:A37"/>
    <mergeCell ref="B28:B37"/>
    <mergeCell ref="C28:H28"/>
    <mergeCell ref="C29:H29"/>
    <mergeCell ref="C30:H30"/>
    <mergeCell ref="C37:H37"/>
    <mergeCell ref="B38:H38"/>
    <mergeCell ref="B39:H39"/>
    <mergeCell ref="B40:H40"/>
    <mergeCell ref="B41:H41"/>
    <mergeCell ref="B42:H42"/>
    <mergeCell ref="C31:H31"/>
    <mergeCell ref="C32:H32"/>
    <mergeCell ref="C33:H33"/>
    <mergeCell ref="C34:H34"/>
    <mergeCell ref="C35:H35"/>
    <mergeCell ref="C36:H36"/>
    <mergeCell ref="B43:H43"/>
    <mergeCell ref="B44:H44"/>
    <mergeCell ref="B52:H52"/>
    <mergeCell ref="A53:A70"/>
    <mergeCell ref="B53:B70"/>
    <mergeCell ref="C53:H53"/>
    <mergeCell ref="C54:H54"/>
    <mergeCell ref="C55:H55"/>
    <mergeCell ref="C56:H56"/>
    <mergeCell ref="C63:H63"/>
    <mergeCell ref="C64:H64"/>
    <mergeCell ref="C65:H65"/>
    <mergeCell ref="C66:H66"/>
    <mergeCell ref="C67:H67"/>
    <mergeCell ref="C68:H68"/>
    <mergeCell ref="C57:H57"/>
    <mergeCell ref="C58:H58"/>
    <mergeCell ref="C59:H59"/>
    <mergeCell ref="C60:H60"/>
    <mergeCell ref="C61:H61"/>
    <mergeCell ref="C62:H62"/>
    <mergeCell ref="B77:C77"/>
    <mergeCell ref="B78:C78"/>
    <mergeCell ref="B79:C79"/>
    <mergeCell ref="B80:C80"/>
    <mergeCell ref="B81:C81"/>
    <mergeCell ref="B82:C82"/>
    <mergeCell ref="C69:H69"/>
    <mergeCell ref="C70:H70"/>
    <mergeCell ref="B71:H71"/>
    <mergeCell ref="B76:C76"/>
    <mergeCell ref="B89:C89"/>
    <mergeCell ref="B90:C90"/>
    <mergeCell ref="B91:C91"/>
    <mergeCell ref="B92:C92"/>
    <mergeCell ref="B93:C93"/>
    <mergeCell ref="B94:C94"/>
    <mergeCell ref="B83:C83"/>
    <mergeCell ref="B84:C84"/>
    <mergeCell ref="B85:C85"/>
    <mergeCell ref="B86:C86"/>
    <mergeCell ref="B87:C87"/>
    <mergeCell ref="B88:C88"/>
    <mergeCell ref="B101:C101"/>
    <mergeCell ref="B102:C102"/>
    <mergeCell ref="B103:C103"/>
    <mergeCell ref="B104:C104"/>
    <mergeCell ref="B105:C105"/>
    <mergeCell ref="B106:C106"/>
    <mergeCell ref="B95:C95"/>
    <mergeCell ref="B96:C96"/>
    <mergeCell ref="B97:C97"/>
    <mergeCell ref="B98:C98"/>
    <mergeCell ref="B99:C99"/>
    <mergeCell ref="B100:C100"/>
    <mergeCell ref="B117:C117"/>
    <mergeCell ref="B118:C118"/>
    <mergeCell ref="B119:C119"/>
    <mergeCell ref="B120:C120"/>
    <mergeCell ref="B121:C121"/>
    <mergeCell ref="B122:C122"/>
    <mergeCell ref="B107:C107"/>
    <mergeCell ref="B108:C108"/>
    <mergeCell ref="B109:C109"/>
    <mergeCell ref="B110:C110"/>
    <mergeCell ref="B115:C115"/>
    <mergeCell ref="B116:C116"/>
    <mergeCell ref="B129:C129"/>
    <mergeCell ref="B130:C130"/>
    <mergeCell ref="B131:C131"/>
    <mergeCell ref="A137:A138"/>
    <mergeCell ref="B137:B138"/>
    <mergeCell ref="C137:C138"/>
    <mergeCell ref="B123:C123"/>
    <mergeCell ref="B124:C124"/>
    <mergeCell ref="B125:C125"/>
    <mergeCell ref="B126:C126"/>
    <mergeCell ref="B127:C127"/>
    <mergeCell ref="B128:C128"/>
    <mergeCell ref="A175:A180"/>
    <mergeCell ref="B175:B180"/>
    <mergeCell ref="A187:A188"/>
    <mergeCell ref="B187:C188"/>
    <mergeCell ref="D187:G187"/>
    <mergeCell ref="B189:C189"/>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0600-000000000000}">
      <formula1>"0,10,15,20,25,30,35,40,45,50,55,60,65,70,75,80,85,90"</formula1>
    </dataValidation>
    <dataValidation type="list" allowBlank="1" showInputMessage="1" showErrorMessage="1" sqref="I28" xr:uid="{00000000-0002-0000-0600-000001000000}">
      <formula1>"選択してください,基幹施設,連携施設"</formula1>
    </dataValidation>
    <dataValidation type="list" allowBlank="1" showInputMessage="1" showErrorMessage="1" sqref="D77:E110 D116:E132 D185:E185" xr:uid="{00000000-0002-0000-0600-000002000000}">
      <formula1>"選択,A,B,C,D"</formula1>
    </dataValidation>
    <dataValidation type="custom" allowBlank="1" showInputMessage="1" showErrorMessage="1" sqref="I71:I72" xr:uid="{00000000-0002-0000-0600-000003000000}">
      <formula1>100</formula1>
    </dataValidation>
    <dataValidation type="list" allowBlank="1" showInputMessage="1" showErrorMessage="1" sqref="I52" xr:uid="{00000000-0002-0000-0600-000004000000}">
      <formula1>"0,10,15,20,25,30,35,40,45,50,55,60,65,70,75,80,85,90,100"</formula1>
    </dataValidation>
    <dataValidation imeMode="fullKatakana" allowBlank="1" showInputMessage="1" showErrorMessage="1" sqref="I17:I18 I23:I24" xr:uid="{00000000-0002-0000-0600-000005000000}"/>
    <dataValidation imeMode="disabled" allowBlank="1" showInputMessage="1" showErrorMessage="1" sqref="I19 D189:F190 I39:I45 I25:I27 D207:D211 D193:D198 D200 D202 D204 D139:F181" xr:uid="{00000000-0002-0000-0600-000006000000}"/>
    <dataValidation type="list" allowBlank="1" showInputMessage="1" showErrorMessage="1" sqref="D212:D215 I30:I37" xr:uid="{00000000-0002-0000-0600-000007000000}">
      <formula1>"選択してください,有,無"</formula1>
    </dataValidation>
    <dataValidation type="list" allowBlank="1" showInputMessage="1" showErrorMessage="1" sqref="I8" xr:uid="{00000000-0002-0000-06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06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29" xr:uid="{00000000-0002-0000-0700-000000000000}">
      <formula1>"選択してください,基幹（拠点）教育施設,関連教育施設,いずれでもない"</formula1>
    </dataValidation>
    <dataValidation type="list" allowBlank="1" showInputMessage="1" showErrorMessage="1" sqref="I8" xr:uid="{00000000-0002-0000-0700-000001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D212:D215 I30:I37" xr:uid="{00000000-0002-0000-0700-000002000000}">
      <formula1>"選択してください,有,無"</formula1>
    </dataValidation>
    <dataValidation imeMode="disabled" allowBlank="1" showInputMessage="1" showErrorMessage="1" sqref="I19 D189:F190 I39:I45 I25:I27 D207:D211 D193:D198 D200 D202 D204 D139:F181" xr:uid="{00000000-0002-0000-0700-000003000000}"/>
    <dataValidation imeMode="fullKatakana" allowBlank="1" showInputMessage="1" showErrorMessage="1" sqref="I17:I18 I23:I24" xr:uid="{00000000-0002-0000-0700-000004000000}"/>
    <dataValidation type="list" allowBlank="1" showInputMessage="1" showErrorMessage="1" sqref="I52" xr:uid="{00000000-0002-0000-0700-000005000000}">
      <formula1>"0,10,15,20,25,30,35,40,45,50,55,60,65,70,75,80,85,90,100"</formula1>
    </dataValidation>
    <dataValidation type="custom" allowBlank="1" showInputMessage="1" showErrorMessage="1" sqref="I71:I72" xr:uid="{00000000-0002-0000-0700-000006000000}">
      <formula1>100</formula1>
    </dataValidation>
    <dataValidation type="list" allowBlank="1" showInputMessage="1" showErrorMessage="1" sqref="D77:E110 D116:E132 D185:E185" xr:uid="{00000000-0002-0000-0700-000007000000}">
      <formula1>"選択,A,B,C,D"</formula1>
    </dataValidation>
    <dataValidation type="list" allowBlank="1" showInputMessage="1" showErrorMessage="1" sqref="I28" xr:uid="{00000000-0002-0000-0700-000008000000}">
      <formula1>"選択してください,基幹施設,連携施設"</formula1>
    </dataValidation>
    <dataValidation type="list" allowBlank="1" showInputMessage="1" showErrorMessage="1" sqref="I54 I56 I58 I60 I62 I64 I66 I68 I70" xr:uid="{00000000-0002-0000-0700-000009000000}">
      <formula1>"0,10,15,20,25,30,35,40,45,50,55,60,65,70,75,80,85,90"</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215"/>
  <sheetViews>
    <sheetView zoomScale="102" zoomScaleNormal="102" zoomScaleSheetLayoutView="100" workbookViewId="0">
      <selection sqref="A1:I1"/>
    </sheetView>
  </sheetViews>
  <sheetFormatPr defaultColWidth="8.875" defaultRowHeight="27" customHeight="1" x14ac:dyDescent="0.15"/>
  <cols>
    <col min="1" max="1" width="3.625" style="108" customWidth="1"/>
    <col min="2" max="2" width="29.875" style="26" customWidth="1"/>
    <col min="3" max="3" width="20.5" style="26" customWidth="1"/>
    <col min="4" max="8" width="8.5" style="108" customWidth="1"/>
    <col min="9" max="9" width="50.625" style="27" bestFit="1" customWidth="1"/>
    <col min="10" max="16384" width="8.875" style="108"/>
  </cols>
  <sheetData>
    <row r="1" spans="1:9" s="25" customFormat="1" ht="27" customHeight="1" x14ac:dyDescent="0.15">
      <c r="A1" s="403" t="s">
        <v>473</v>
      </c>
      <c r="B1" s="403"/>
      <c r="C1" s="403"/>
      <c r="D1" s="403"/>
      <c r="E1" s="403"/>
      <c r="F1" s="403"/>
      <c r="G1" s="403"/>
      <c r="H1" s="403"/>
      <c r="I1" s="403"/>
    </row>
    <row r="2" spans="1:9" s="25" customFormat="1" ht="10.15" customHeight="1" x14ac:dyDescent="0.15">
      <c r="A2" s="35"/>
      <c r="B2" s="35"/>
      <c r="C2" s="35"/>
      <c r="D2" s="35"/>
      <c r="E2" s="35"/>
      <c r="F2" s="35"/>
      <c r="G2" s="35"/>
      <c r="H2" s="35"/>
      <c r="I2" s="35"/>
    </row>
    <row r="3" spans="1:9" s="25" customFormat="1" ht="21" customHeight="1" x14ac:dyDescent="0.15">
      <c r="A3" s="35" t="s">
        <v>36</v>
      </c>
      <c r="B3" s="29" t="s">
        <v>301</v>
      </c>
      <c r="C3" s="41"/>
      <c r="D3" s="41"/>
      <c r="E3" s="41"/>
      <c r="F3" s="41"/>
      <c r="G3" s="41"/>
      <c r="H3" s="41"/>
      <c r="I3" s="41"/>
    </row>
    <row r="4" spans="1:9" s="25" customFormat="1" ht="10.15" customHeight="1" x14ac:dyDescent="0.15">
      <c r="A4" s="41"/>
      <c r="B4" s="28"/>
      <c r="C4" s="41"/>
      <c r="D4" s="41"/>
      <c r="E4" s="41"/>
      <c r="F4" s="41"/>
      <c r="G4" s="41"/>
      <c r="H4" s="41"/>
      <c r="I4" s="41"/>
    </row>
    <row r="5" spans="1:9" s="25" customFormat="1" ht="27" customHeight="1" x14ac:dyDescent="0.15">
      <c r="A5" s="35" t="s">
        <v>235</v>
      </c>
      <c r="B5" s="29" t="s">
        <v>310</v>
      </c>
      <c r="C5" s="35"/>
      <c r="D5" s="35"/>
      <c r="E5" s="35"/>
      <c r="F5" s="35"/>
      <c r="G5" s="35"/>
      <c r="H5" s="35"/>
      <c r="I5" s="35"/>
    </row>
    <row r="6" spans="1:9" s="25" customFormat="1" ht="27" customHeight="1" x14ac:dyDescent="0.15">
      <c r="A6" s="179">
        <v>1</v>
      </c>
      <c r="B6" s="358" t="s">
        <v>302</v>
      </c>
      <c r="C6" s="358"/>
      <c r="D6" s="358"/>
      <c r="E6" s="358"/>
      <c r="F6" s="358"/>
      <c r="G6" s="358"/>
      <c r="H6" s="358"/>
      <c r="I6" s="184"/>
    </row>
    <row r="7" spans="1:9" s="25" customFormat="1" ht="27" customHeight="1" x14ac:dyDescent="0.15">
      <c r="A7" s="387">
        <v>2</v>
      </c>
      <c r="B7" s="318" t="s">
        <v>303</v>
      </c>
      <c r="C7" s="381" t="s">
        <v>6</v>
      </c>
      <c r="D7" s="382"/>
      <c r="E7" s="382"/>
      <c r="F7" s="382"/>
      <c r="G7" s="382"/>
      <c r="H7" s="383"/>
      <c r="I7" s="32"/>
    </row>
    <row r="8" spans="1:9" s="25" customFormat="1" ht="27" customHeight="1" x14ac:dyDescent="0.15">
      <c r="A8" s="388"/>
      <c r="B8" s="307"/>
      <c r="C8" s="389" t="s">
        <v>7</v>
      </c>
      <c r="D8" s="390"/>
      <c r="E8" s="390"/>
      <c r="F8" s="390"/>
      <c r="G8" s="390"/>
      <c r="H8" s="391"/>
      <c r="I8" s="30"/>
    </row>
    <row r="9" spans="1:9" s="25" customFormat="1" ht="27" customHeight="1" x14ac:dyDescent="0.15">
      <c r="A9" s="388"/>
      <c r="B9" s="307"/>
      <c r="C9" s="389" t="s">
        <v>265</v>
      </c>
      <c r="D9" s="390"/>
      <c r="E9" s="390"/>
      <c r="F9" s="390"/>
      <c r="G9" s="390"/>
      <c r="H9" s="391"/>
      <c r="I9" s="30"/>
    </row>
    <row r="10" spans="1:9" s="25" customFormat="1" ht="27" customHeight="1" x14ac:dyDescent="0.15">
      <c r="A10" s="388"/>
      <c r="B10" s="307"/>
      <c r="C10" s="404" t="s">
        <v>266</v>
      </c>
      <c r="D10" s="405"/>
      <c r="E10" s="405"/>
      <c r="F10" s="405"/>
      <c r="G10" s="405"/>
      <c r="H10" s="406"/>
      <c r="I10" s="30"/>
    </row>
    <row r="11" spans="1:9" s="25" customFormat="1" ht="27" customHeight="1" x14ac:dyDescent="0.15">
      <c r="A11" s="388"/>
      <c r="B11" s="307"/>
      <c r="C11" s="389" t="s">
        <v>8</v>
      </c>
      <c r="D11" s="390"/>
      <c r="E11" s="390"/>
      <c r="F11" s="390"/>
      <c r="G11" s="390"/>
      <c r="H11" s="391"/>
      <c r="I11" s="30"/>
    </row>
    <row r="12" spans="1:9" s="25" customFormat="1" ht="27" customHeight="1" x14ac:dyDescent="0.15">
      <c r="A12" s="388"/>
      <c r="B12" s="307"/>
      <c r="C12" s="389" t="s">
        <v>9</v>
      </c>
      <c r="D12" s="390"/>
      <c r="E12" s="390"/>
      <c r="F12" s="390"/>
      <c r="G12" s="390"/>
      <c r="H12" s="391"/>
      <c r="I12" s="30"/>
    </row>
    <row r="13" spans="1:9" s="25" customFormat="1" ht="27" customHeight="1" x14ac:dyDescent="0.15">
      <c r="A13" s="388"/>
      <c r="B13" s="307"/>
      <c r="C13" s="389" t="s">
        <v>5</v>
      </c>
      <c r="D13" s="390"/>
      <c r="E13" s="390"/>
      <c r="F13" s="390"/>
      <c r="G13" s="390"/>
      <c r="H13" s="391"/>
      <c r="I13" s="31"/>
    </row>
    <row r="14" spans="1:9" s="25" customFormat="1" ht="27" customHeight="1" x14ac:dyDescent="0.15">
      <c r="A14" s="388"/>
      <c r="B14" s="307"/>
      <c r="C14" s="389" t="s">
        <v>228</v>
      </c>
      <c r="D14" s="390"/>
      <c r="E14" s="390"/>
      <c r="F14" s="390"/>
      <c r="G14" s="390"/>
      <c r="H14" s="391"/>
      <c r="I14" s="31"/>
    </row>
    <row r="15" spans="1:9" s="25" customFormat="1" ht="27" customHeight="1" x14ac:dyDescent="0.15">
      <c r="A15" s="314">
        <v>3</v>
      </c>
      <c r="B15" s="358" t="s">
        <v>304</v>
      </c>
      <c r="C15" s="381" t="s">
        <v>30</v>
      </c>
      <c r="D15" s="382"/>
      <c r="E15" s="382"/>
      <c r="F15" s="382"/>
      <c r="G15" s="382"/>
      <c r="H15" s="383"/>
      <c r="I15" s="181"/>
    </row>
    <row r="16" spans="1:9" s="25" customFormat="1" ht="27" customHeight="1" x14ac:dyDescent="0.15">
      <c r="A16" s="314"/>
      <c r="B16" s="358"/>
      <c r="C16" s="389" t="s">
        <v>31</v>
      </c>
      <c r="D16" s="390"/>
      <c r="E16" s="390"/>
      <c r="F16" s="390"/>
      <c r="G16" s="390"/>
      <c r="H16" s="391"/>
      <c r="I16" s="30"/>
    </row>
    <row r="17" spans="1:10" s="25" customFormat="1" ht="27" customHeight="1" x14ac:dyDescent="0.15">
      <c r="A17" s="314"/>
      <c r="B17" s="358"/>
      <c r="C17" s="389" t="s">
        <v>32</v>
      </c>
      <c r="D17" s="390"/>
      <c r="E17" s="390"/>
      <c r="F17" s="390"/>
      <c r="G17" s="390"/>
      <c r="H17" s="391"/>
      <c r="I17" s="30"/>
    </row>
    <row r="18" spans="1:10" s="25" customFormat="1" ht="27" customHeight="1" x14ac:dyDescent="0.15">
      <c r="A18" s="314"/>
      <c r="B18" s="358"/>
      <c r="C18" s="394" t="s">
        <v>33</v>
      </c>
      <c r="D18" s="395"/>
      <c r="E18" s="395"/>
      <c r="F18" s="395"/>
      <c r="G18" s="395"/>
      <c r="H18" s="396"/>
      <c r="I18" s="182"/>
    </row>
    <row r="19" spans="1:10" s="25" customFormat="1" ht="27" customHeight="1" x14ac:dyDescent="0.15">
      <c r="A19" s="179">
        <v>4</v>
      </c>
      <c r="B19" s="347" t="s">
        <v>247</v>
      </c>
      <c r="C19" s="348"/>
      <c r="D19" s="348"/>
      <c r="E19" s="348"/>
      <c r="F19" s="348"/>
      <c r="G19" s="348"/>
      <c r="H19" s="348"/>
      <c r="I19" s="184"/>
    </row>
    <row r="20" spans="1:10" s="25" customFormat="1" ht="79.900000000000006" customHeight="1" x14ac:dyDescent="0.15">
      <c r="A20" s="179">
        <v>5</v>
      </c>
      <c r="B20" s="347" t="s">
        <v>45</v>
      </c>
      <c r="C20" s="348"/>
      <c r="D20" s="348"/>
      <c r="E20" s="348"/>
      <c r="F20" s="348"/>
      <c r="G20" s="348"/>
      <c r="H20" s="349"/>
      <c r="I20" s="155"/>
    </row>
    <row r="21" spans="1:10" s="25" customFormat="1" ht="27" customHeight="1" x14ac:dyDescent="0.15">
      <c r="A21" s="314">
        <v>6</v>
      </c>
      <c r="B21" s="358" t="s">
        <v>314</v>
      </c>
      <c r="C21" s="381" t="s">
        <v>30</v>
      </c>
      <c r="D21" s="382"/>
      <c r="E21" s="382"/>
      <c r="F21" s="382"/>
      <c r="G21" s="382"/>
      <c r="H21" s="383"/>
      <c r="I21" s="181"/>
    </row>
    <row r="22" spans="1:10" s="25" customFormat="1" ht="27" customHeight="1" x14ac:dyDescent="0.15">
      <c r="A22" s="314"/>
      <c r="B22" s="358"/>
      <c r="C22" s="389" t="s">
        <v>31</v>
      </c>
      <c r="D22" s="390"/>
      <c r="E22" s="390"/>
      <c r="F22" s="390"/>
      <c r="G22" s="390"/>
      <c r="H22" s="391"/>
      <c r="I22" s="30"/>
    </row>
    <row r="23" spans="1:10" s="25" customFormat="1" ht="27" customHeight="1" x14ac:dyDescent="0.15">
      <c r="A23" s="314"/>
      <c r="B23" s="358"/>
      <c r="C23" s="389" t="s">
        <v>32</v>
      </c>
      <c r="D23" s="390"/>
      <c r="E23" s="390"/>
      <c r="F23" s="390"/>
      <c r="G23" s="390"/>
      <c r="H23" s="391"/>
      <c r="I23" s="30"/>
    </row>
    <row r="24" spans="1:10" s="25" customFormat="1" ht="27" customHeight="1" x14ac:dyDescent="0.15">
      <c r="A24" s="314"/>
      <c r="B24" s="358"/>
      <c r="C24" s="394" t="s">
        <v>33</v>
      </c>
      <c r="D24" s="395"/>
      <c r="E24" s="395"/>
      <c r="F24" s="395"/>
      <c r="G24" s="395"/>
      <c r="H24" s="396"/>
      <c r="I24" s="182"/>
    </row>
    <row r="25" spans="1:10" s="25" customFormat="1" ht="27" customHeight="1" x14ac:dyDescent="0.15">
      <c r="A25" s="314">
        <v>7</v>
      </c>
      <c r="B25" s="358" t="s">
        <v>46</v>
      </c>
      <c r="C25" s="381" t="s">
        <v>254</v>
      </c>
      <c r="D25" s="382"/>
      <c r="E25" s="382"/>
      <c r="F25" s="382"/>
      <c r="G25" s="382"/>
      <c r="H25" s="383"/>
      <c r="I25" s="181"/>
    </row>
    <row r="26" spans="1:10" s="25" customFormat="1" ht="27" customHeight="1" x14ac:dyDescent="0.15">
      <c r="A26" s="314"/>
      <c r="B26" s="358"/>
      <c r="C26" s="389" t="s">
        <v>315</v>
      </c>
      <c r="D26" s="392"/>
      <c r="E26" s="392"/>
      <c r="F26" s="392"/>
      <c r="G26" s="392"/>
      <c r="H26" s="393"/>
      <c r="I26" s="30"/>
    </row>
    <row r="27" spans="1:10" s="25" customFormat="1" ht="27" customHeight="1" x14ac:dyDescent="0.15">
      <c r="A27" s="314"/>
      <c r="B27" s="358"/>
      <c r="C27" s="394" t="s">
        <v>239</v>
      </c>
      <c r="D27" s="395"/>
      <c r="E27" s="395"/>
      <c r="F27" s="395"/>
      <c r="G27" s="395"/>
      <c r="H27" s="396"/>
      <c r="I27" s="182"/>
    </row>
    <row r="28" spans="1:10" s="25" customFormat="1" ht="27" customHeight="1" x14ac:dyDescent="0.15">
      <c r="A28" s="397">
        <v>8</v>
      </c>
      <c r="B28" s="400" t="s">
        <v>47</v>
      </c>
      <c r="C28" s="381" t="s">
        <v>327</v>
      </c>
      <c r="D28" s="382"/>
      <c r="E28" s="382"/>
      <c r="F28" s="382"/>
      <c r="G28" s="382"/>
      <c r="H28" s="383"/>
      <c r="I28" s="181"/>
    </row>
    <row r="29" spans="1:10" s="25" customFormat="1" ht="27" customHeight="1" x14ac:dyDescent="0.15">
      <c r="A29" s="398"/>
      <c r="B29" s="401"/>
      <c r="C29" s="389" t="s">
        <v>48</v>
      </c>
      <c r="D29" s="390"/>
      <c r="E29" s="390"/>
      <c r="F29" s="390"/>
      <c r="G29" s="390"/>
      <c r="H29" s="391"/>
      <c r="I29" s="30"/>
      <c r="J29" s="26"/>
    </row>
    <row r="30" spans="1:10" s="25" customFormat="1" ht="27" customHeight="1" x14ac:dyDescent="0.15">
      <c r="A30" s="398"/>
      <c r="B30" s="401"/>
      <c r="C30" s="389" t="s">
        <v>49</v>
      </c>
      <c r="D30" s="390"/>
      <c r="E30" s="390"/>
      <c r="F30" s="390"/>
      <c r="G30" s="390"/>
      <c r="H30" s="391"/>
      <c r="I30" s="30"/>
      <c r="J30" s="26"/>
    </row>
    <row r="31" spans="1:10" s="25" customFormat="1" ht="27" customHeight="1" x14ac:dyDescent="0.15">
      <c r="A31" s="398"/>
      <c r="B31" s="401"/>
      <c r="C31" s="389" t="s">
        <v>182</v>
      </c>
      <c r="D31" s="390"/>
      <c r="E31" s="390"/>
      <c r="F31" s="390"/>
      <c r="G31" s="390"/>
      <c r="H31" s="391"/>
      <c r="I31" s="30"/>
      <c r="J31" s="26"/>
    </row>
    <row r="32" spans="1:10" s="25" customFormat="1" ht="27" customHeight="1" x14ac:dyDescent="0.15">
      <c r="A32" s="398"/>
      <c r="B32" s="401"/>
      <c r="C32" s="389" t="s">
        <v>50</v>
      </c>
      <c r="D32" s="390"/>
      <c r="E32" s="390"/>
      <c r="F32" s="390"/>
      <c r="G32" s="390"/>
      <c r="H32" s="391"/>
      <c r="I32" s="30"/>
      <c r="J32" s="26"/>
    </row>
    <row r="33" spans="1:10" s="25" customFormat="1" ht="27" customHeight="1" x14ac:dyDescent="0.15">
      <c r="A33" s="398"/>
      <c r="B33" s="401"/>
      <c r="C33" s="389" t="s">
        <v>51</v>
      </c>
      <c r="D33" s="390"/>
      <c r="E33" s="390"/>
      <c r="F33" s="390"/>
      <c r="G33" s="390"/>
      <c r="H33" s="391"/>
      <c r="I33" s="30"/>
      <c r="J33" s="26"/>
    </row>
    <row r="34" spans="1:10" s="25" customFormat="1" ht="27" customHeight="1" x14ac:dyDescent="0.15">
      <c r="A34" s="398"/>
      <c r="B34" s="401"/>
      <c r="C34" s="389" t="s">
        <v>52</v>
      </c>
      <c r="D34" s="390"/>
      <c r="E34" s="390"/>
      <c r="F34" s="390"/>
      <c r="G34" s="390"/>
      <c r="H34" s="391"/>
      <c r="I34" s="30"/>
      <c r="J34" s="26"/>
    </row>
    <row r="35" spans="1:10" s="25" customFormat="1" ht="27" customHeight="1" x14ac:dyDescent="0.15">
      <c r="A35" s="398"/>
      <c r="B35" s="401"/>
      <c r="C35" s="389" t="s">
        <v>53</v>
      </c>
      <c r="D35" s="390"/>
      <c r="E35" s="390"/>
      <c r="F35" s="390"/>
      <c r="G35" s="390"/>
      <c r="H35" s="391"/>
      <c r="I35" s="30"/>
      <c r="J35" s="26"/>
    </row>
    <row r="36" spans="1:10" s="25" customFormat="1" ht="27" customHeight="1" x14ac:dyDescent="0.15">
      <c r="A36" s="398"/>
      <c r="B36" s="401"/>
      <c r="C36" s="389" t="s">
        <v>54</v>
      </c>
      <c r="D36" s="390"/>
      <c r="E36" s="390"/>
      <c r="F36" s="390"/>
      <c r="G36" s="390"/>
      <c r="H36" s="391"/>
      <c r="I36" s="30"/>
      <c r="J36" s="26"/>
    </row>
    <row r="37" spans="1:10" s="25" customFormat="1" ht="27" customHeight="1" x14ac:dyDescent="0.15">
      <c r="A37" s="399"/>
      <c r="B37" s="402"/>
      <c r="C37" s="394" t="s">
        <v>55</v>
      </c>
      <c r="D37" s="395"/>
      <c r="E37" s="395"/>
      <c r="F37" s="395"/>
      <c r="G37" s="395"/>
      <c r="H37" s="396"/>
      <c r="I37" s="30"/>
      <c r="J37" s="26"/>
    </row>
    <row r="38" spans="1:10" s="25" customFormat="1" ht="93" customHeight="1" x14ac:dyDescent="0.15">
      <c r="A38" s="179">
        <v>9</v>
      </c>
      <c r="B38" s="347" t="s">
        <v>56</v>
      </c>
      <c r="C38" s="348"/>
      <c r="D38" s="348"/>
      <c r="E38" s="348"/>
      <c r="F38" s="348"/>
      <c r="G38" s="348"/>
      <c r="H38" s="349"/>
      <c r="I38" s="155"/>
      <c r="J38" s="26"/>
    </row>
    <row r="39" spans="1:10" s="25" customFormat="1" ht="27" customHeight="1" x14ac:dyDescent="0.15">
      <c r="A39" s="179">
        <v>10</v>
      </c>
      <c r="B39" s="347" t="s">
        <v>248</v>
      </c>
      <c r="C39" s="348"/>
      <c r="D39" s="348"/>
      <c r="E39" s="348"/>
      <c r="F39" s="348"/>
      <c r="G39" s="348"/>
      <c r="H39" s="348"/>
      <c r="I39" s="184"/>
      <c r="J39" s="26"/>
    </row>
    <row r="40" spans="1:10" s="25" customFormat="1" ht="27" customHeight="1" x14ac:dyDescent="0.15">
      <c r="A40" s="179">
        <v>11</v>
      </c>
      <c r="B40" s="347" t="s">
        <v>249</v>
      </c>
      <c r="C40" s="348"/>
      <c r="D40" s="348"/>
      <c r="E40" s="348"/>
      <c r="F40" s="348"/>
      <c r="G40" s="348"/>
      <c r="H40" s="348"/>
      <c r="I40" s="184"/>
      <c r="J40" s="26"/>
    </row>
    <row r="41" spans="1:10" s="25" customFormat="1" ht="27" customHeight="1" x14ac:dyDescent="0.15">
      <c r="A41" s="179">
        <v>12</v>
      </c>
      <c r="B41" s="347" t="s">
        <v>250</v>
      </c>
      <c r="C41" s="348"/>
      <c r="D41" s="348"/>
      <c r="E41" s="348"/>
      <c r="F41" s="348"/>
      <c r="G41" s="348"/>
      <c r="H41" s="348"/>
      <c r="I41" s="184"/>
    </row>
    <row r="42" spans="1:10" s="25" customFormat="1" ht="44.45" customHeight="1" x14ac:dyDescent="0.15">
      <c r="A42" s="179">
        <v>13</v>
      </c>
      <c r="B42" s="347" t="s">
        <v>251</v>
      </c>
      <c r="C42" s="348"/>
      <c r="D42" s="348"/>
      <c r="E42" s="348"/>
      <c r="F42" s="348"/>
      <c r="G42" s="348"/>
      <c r="H42" s="348"/>
      <c r="I42" s="184"/>
    </row>
    <row r="43" spans="1:10" s="25" customFormat="1" ht="44.45" customHeight="1" x14ac:dyDescent="0.15">
      <c r="A43" s="179">
        <v>14</v>
      </c>
      <c r="B43" s="347" t="s">
        <v>260</v>
      </c>
      <c r="C43" s="348"/>
      <c r="D43" s="348"/>
      <c r="E43" s="348"/>
      <c r="F43" s="348"/>
      <c r="G43" s="348"/>
      <c r="H43" s="349"/>
      <c r="I43" s="184"/>
    </row>
    <row r="44" spans="1:10" s="25" customFormat="1" ht="44.45" customHeight="1" x14ac:dyDescent="0.15">
      <c r="A44" s="179">
        <v>15</v>
      </c>
      <c r="B44" s="347" t="s">
        <v>252</v>
      </c>
      <c r="C44" s="348"/>
      <c r="D44" s="348"/>
      <c r="E44" s="348"/>
      <c r="F44" s="348"/>
      <c r="G44" s="348"/>
      <c r="H44" s="348"/>
      <c r="I44" s="184"/>
    </row>
    <row r="45" spans="1:10" s="25" customFormat="1" ht="27" customHeight="1" x14ac:dyDescent="0.15">
      <c r="A45" s="36"/>
      <c r="B45" s="37"/>
      <c r="C45" s="37"/>
      <c r="D45" s="37"/>
      <c r="E45" s="37"/>
      <c r="F45" s="37"/>
      <c r="G45" s="37"/>
      <c r="H45" s="37"/>
      <c r="I45" s="38"/>
    </row>
    <row r="46" spans="1:10" s="34" customFormat="1" ht="27" customHeight="1" x14ac:dyDescent="0.15">
      <c r="A46" s="35" t="s">
        <v>309</v>
      </c>
      <c r="B46" s="39" t="s">
        <v>183</v>
      </c>
      <c r="C46" s="39"/>
      <c r="D46" s="39"/>
      <c r="E46" s="39"/>
      <c r="F46" s="39"/>
      <c r="G46" s="39"/>
      <c r="H46" s="39"/>
      <c r="I46" s="40"/>
    </row>
    <row r="47" spans="1:10" s="25" customFormat="1" ht="21" customHeight="1" x14ac:dyDescent="0.15">
      <c r="A47" s="41" t="s">
        <v>36</v>
      </c>
      <c r="B47" s="25" t="s">
        <v>480</v>
      </c>
      <c r="C47" s="26"/>
      <c r="D47" s="26"/>
      <c r="E47" s="26"/>
      <c r="F47" s="26"/>
      <c r="G47" s="26"/>
      <c r="H47" s="26"/>
      <c r="I47" s="27"/>
    </row>
    <row r="48" spans="1:10" s="25" customFormat="1" ht="21" customHeight="1" x14ac:dyDescent="0.15">
      <c r="A48" s="41"/>
      <c r="B48" s="25" t="s">
        <v>316</v>
      </c>
      <c r="C48" s="26"/>
      <c r="D48" s="26"/>
      <c r="E48" s="26"/>
      <c r="F48" s="26"/>
      <c r="G48" s="26"/>
      <c r="H48" s="26"/>
      <c r="I48" s="27"/>
    </row>
    <row r="49" spans="1:9" s="25" customFormat="1" ht="21" customHeight="1" x14ac:dyDescent="0.15">
      <c r="A49" s="41" t="s">
        <v>36</v>
      </c>
      <c r="B49" s="25" t="s">
        <v>317</v>
      </c>
      <c r="C49" s="26"/>
      <c r="D49" s="26"/>
      <c r="E49" s="26"/>
      <c r="F49" s="26"/>
      <c r="G49" s="26"/>
      <c r="H49" s="26"/>
      <c r="I49" s="27"/>
    </row>
    <row r="50" spans="1:9" s="25" customFormat="1" ht="21" customHeight="1" x14ac:dyDescent="0.15">
      <c r="A50" s="41" t="s">
        <v>36</v>
      </c>
      <c r="B50" s="25" t="s">
        <v>318</v>
      </c>
      <c r="C50" s="26"/>
      <c r="D50" s="26"/>
      <c r="E50" s="26"/>
      <c r="F50" s="26"/>
      <c r="G50" s="26"/>
      <c r="H50" s="26"/>
      <c r="I50" s="27"/>
    </row>
    <row r="51" spans="1:9" s="25" customFormat="1" ht="21" customHeight="1" x14ac:dyDescent="0.15">
      <c r="A51" s="41"/>
      <c r="B51" s="26"/>
      <c r="C51" s="26"/>
      <c r="D51" s="26"/>
      <c r="E51" s="26"/>
      <c r="F51" s="26"/>
      <c r="G51" s="26"/>
      <c r="H51" s="26"/>
      <c r="I51" s="27"/>
    </row>
    <row r="52" spans="1:9" s="25" customFormat="1" ht="27" customHeight="1" x14ac:dyDescent="0.15">
      <c r="A52" s="179">
        <v>1</v>
      </c>
      <c r="B52" s="347" t="s">
        <v>78</v>
      </c>
      <c r="C52" s="348"/>
      <c r="D52" s="348"/>
      <c r="E52" s="348"/>
      <c r="F52" s="348"/>
      <c r="G52" s="348"/>
      <c r="H52" s="349"/>
      <c r="I52" s="193">
        <v>0</v>
      </c>
    </row>
    <row r="53" spans="1:9" s="25" customFormat="1" ht="27" customHeight="1" x14ac:dyDescent="0.15">
      <c r="A53" s="387">
        <v>2</v>
      </c>
      <c r="B53" s="315" t="s">
        <v>479</v>
      </c>
      <c r="C53" s="381" t="s">
        <v>62</v>
      </c>
      <c r="D53" s="382"/>
      <c r="E53" s="382"/>
      <c r="F53" s="382"/>
      <c r="G53" s="382"/>
      <c r="H53" s="383"/>
      <c r="I53" s="181"/>
    </row>
    <row r="54" spans="1:9" s="25" customFormat="1" ht="27" customHeight="1" x14ac:dyDescent="0.15">
      <c r="A54" s="388"/>
      <c r="B54" s="316"/>
      <c r="C54" s="384" t="s">
        <v>63</v>
      </c>
      <c r="D54" s="385"/>
      <c r="E54" s="385"/>
      <c r="F54" s="385"/>
      <c r="G54" s="385"/>
      <c r="H54" s="386"/>
      <c r="I54" s="42">
        <v>0</v>
      </c>
    </row>
    <row r="55" spans="1:9" s="25" customFormat="1" ht="27" customHeight="1" x14ac:dyDescent="0.15">
      <c r="A55" s="388"/>
      <c r="B55" s="316"/>
      <c r="C55" s="381" t="s">
        <v>64</v>
      </c>
      <c r="D55" s="382"/>
      <c r="E55" s="382"/>
      <c r="F55" s="382"/>
      <c r="G55" s="382"/>
      <c r="H55" s="383"/>
      <c r="I55" s="181"/>
    </row>
    <row r="56" spans="1:9" s="25" customFormat="1" ht="27" customHeight="1" x14ac:dyDescent="0.15">
      <c r="A56" s="388"/>
      <c r="B56" s="316"/>
      <c r="C56" s="384" t="s">
        <v>63</v>
      </c>
      <c r="D56" s="385"/>
      <c r="E56" s="385"/>
      <c r="F56" s="385"/>
      <c r="G56" s="385"/>
      <c r="H56" s="386"/>
      <c r="I56" s="42">
        <v>0</v>
      </c>
    </row>
    <row r="57" spans="1:9" s="25" customFormat="1" ht="27" customHeight="1" x14ac:dyDescent="0.15">
      <c r="A57" s="388"/>
      <c r="B57" s="316"/>
      <c r="C57" s="381" t="s">
        <v>65</v>
      </c>
      <c r="D57" s="382"/>
      <c r="E57" s="382"/>
      <c r="F57" s="382"/>
      <c r="G57" s="382"/>
      <c r="H57" s="383"/>
      <c r="I57" s="181"/>
    </row>
    <row r="58" spans="1:9" s="25" customFormat="1" ht="27" customHeight="1" x14ac:dyDescent="0.15">
      <c r="A58" s="388"/>
      <c r="B58" s="316"/>
      <c r="C58" s="384" t="s">
        <v>63</v>
      </c>
      <c r="D58" s="385"/>
      <c r="E58" s="385"/>
      <c r="F58" s="385"/>
      <c r="G58" s="385"/>
      <c r="H58" s="386"/>
      <c r="I58" s="42">
        <v>0</v>
      </c>
    </row>
    <row r="59" spans="1:9" s="25" customFormat="1" ht="27" customHeight="1" x14ac:dyDescent="0.15">
      <c r="A59" s="388"/>
      <c r="B59" s="316"/>
      <c r="C59" s="381" t="s">
        <v>66</v>
      </c>
      <c r="D59" s="382"/>
      <c r="E59" s="382"/>
      <c r="F59" s="382"/>
      <c r="G59" s="382"/>
      <c r="H59" s="383"/>
      <c r="I59" s="181"/>
    </row>
    <row r="60" spans="1:9" s="25" customFormat="1" ht="27" customHeight="1" x14ac:dyDescent="0.15">
      <c r="A60" s="388"/>
      <c r="B60" s="316"/>
      <c r="C60" s="384" t="s">
        <v>63</v>
      </c>
      <c r="D60" s="385"/>
      <c r="E60" s="385"/>
      <c r="F60" s="385"/>
      <c r="G60" s="385"/>
      <c r="H60" s="386"/>
      <c r="I60" s="42">
        <v>0</v>
      </c>
    </row>
    <row r="61" spans="1:9" s="25" customFormat="1" ht="27" customHeight="1" x14ac:dyDescent="0.15">
      <c r="A61" s="388"/>
      <c r="B61" s="316"/>
      <c r="C61" s="381" t="s">
        <v>67</v>
      </c>
      <c r="D61" s="382"/>
      <c r="E61" s="382"/>
      <c r="F61" s="382"/>
      <c r="G61" s="382"/>
      <c r="H61" s="383"/>
      <c r="I61" s="181"/>
    </row>
    <row r="62" spans="1:9" s="25" customFormat="1" ht="27" customHeight="1" x14ac:dyDescent="0.15">
      <c r="A62" s="388"/>
      <c r="B62" s="316"/>
      <c r="C62" s="384" t="s">
        <v>63</v>
      </c>
      <c r="D62" s="385"/>
      <c r="E62" s="385"/>
      <c r="F62" s="385"/>
      <c r="G62" s="385"/>
      <c r="H62" s="386"/>
      <c r="I62" s="42">
        <v>0</v>
      </c>
    </row>
    <row r="63" spans="1:9" s="25" customFormat="1" ht="27" customHeight="1" x14ac:dyDescent="0.15">
      <c r="A63" s="388"/>
      <c r="B63" s="316"/>
      <c r="C63" s="381" t="s">
        <v>68</v>
      </c>
      <c r="D63" s="382"/>
      <c r="E63" s="382"/>
      <c r="F63" s="382"/>
      <c r="G63" s="382"/>
      <c r="H63" s="383"/>
      <c r="I63" s="181"/>
    </row>
    <row r="64" spans="1:9" s="25" customFormat="1" ht="27" customHeight="1" x14ac:dyDescent="0.15">
      <c r="A64" s="388"/>
      <c r="B64" s="316"/>
      <c r="C64" s="384" t="s">
        <v>63</v>
      </c>
      <c r="D64" s="385"/>
      <c r="E64" s="385"/>
      <c r="F64" s="385"/>
      <c r="G64" s="385"/>
      <c r="H64" s="386"/>
      <c r="I64" s="42">
        <v>0</v>
      </c>
    </row>
    <row r="65" spans="1:9" s="25" customFormat="1" ht="27" customHeight="1" x14ac:dyDescent="0.15">
      <c r="A65" s="388"/>
      <c r="B65" s="316"/>
      <c r="C65" s="381" t="s">
        <v>69</v>
      </c>
      <c r="D65" s="382"/>
      <c r="E65" s="382"/>
      <c r="F65" s="382"/>
      <c r="G65" s="382"/>
      <c r="H65" s="383"/>
      <c r="I65" s="181"/>
    </row>
    <row r="66" spans="1:9" s="25" customFormat="1" ht="27" customHeight="1" x14ac:dyDescent="0.15">
      <c r="A66" s="388"/>
      <c r="B66" s="316"/>
      <c r="C66" s="384" t="s">
        <v>63</v>
      </c>
      <c r="D66" s="385"/>
      <c r="E66" s="385"/>
      <c r="F66" s="385"/>
      <c r="G66" s="385"/>
      <c r="H66" s="386"/>
      <c r="I66" s="42">
        <v>0</v>
      </c>
    </row>
    <row r="67" spans="1:9" s="25" customFormat="1" ht="27" customHeight="1" x14ac:dyDescent="0.15">
      <c r="A67" s="388"/>
      <c r="B67" s="316"/>
      <c r="C67" s="381" t="s">
        <v>70</v>
      </c>
      <c r="D67" s="382"/>
      <c r="E67" s="382"/>
      <c r="F67" s="382"/>
      <c r="G67" s="382"/>
      <c r="H67" s="383"/>
      <c r="I67" s="181"/>
    </row>
    <row r="68" spans="1:9" s="25" customFormat="1" ht="27" customHeight="1" x14ac:dyDescent="0.15">
      <c r="A68" s="388"/>
      <c r="B68" s="316"/>
      <c r="C68" s="384" t="s">
        <v>63</v>
      </c>
      <c r="D68" s="385"/>
      <c r="E68" s="385"/>
      <c r="F68" s="385"/>
      <c r="G68" s="385"/>
      <c r="H68" s="386"/>
      <c r="I68" s="42">
        <v>0</v>
      </c>
    </row>
    <row r="69" spans="1:9" s="25" customFormat="1" ht="27" customHeight="1" x14ac:dyDescent="0.15">
      <c r="A69" s="388"/>
      <c r="B69" s="316"/>
      <c r="C69" s="381" t="s">
        <v>71</v>
      </c>
      <c r="D69" s="382"/>
      <c r="E69" s="382"/>
      <c r="F69" s="382"/>
      <c r="G69" s="382"/>
      <c r="H69" s="383"/>
      <c r="I69" s="181"/>
    </row>
    <row r="70" spans="1:9" s="25" customFormat="1" ht="27" customHeight="1" x14ac:dyDescent="0.15">
      <c r="A70" s="388"/>
      <c r="B70" s="316"/>
      <c r="C70" s="384" t="s">
        <v>63</v>
      </c>
      <c r="D70" s="385"/>
      <c r="E70" s="385"/>
      <c r="F70" s="385"/>
      <c r="G70" s="385"/>
      <c r="H70" s="386"/>
      <c r="I70" s="42">
        <v>0</v>
      </c>
    </row>
    <row r="71" spans="1:9" s="25" customFormat="1" ht="27" customHeight="1" x14ac:dyDescent="0.15">
      <c r="A71" s="179">
        <v>3</v>
      </c>
      <c r="B71" s="347" t="s">
        <v>319</v>
      </c>
      <c r="C71" s="348"/>
      <c r="D71" s="348"/>
      <c r="E71" s="348"/>
      <c r="F71" s="348"/>
      <c r="G71" s="348"/>
      <c r="H71" s="349"/>
      <c r="I71" s="77">
        <f>SUM(I52,I54,I56,I58,I60,I62,I64,I66,I68,I70)</f>
        <v>0</v>
      </c>
    </row>
    <row r="72" spans="1:9" s="25" customFormat="1" ht="27" customHeight="1" x14ac:dyDescent="0.15">
      <c r="A72" s="33"/>
      <c r="B72" s="26"/>
      <c r="C72" s="26"/>
      <c r="D72" s="26"/>
      <c r="E72" s="26"/>
      <c r="F72" s="26"/>
      <c r="G72" s="26"/>
      <c r="H72" s="26"/>
      <c r="I72" s="43"/>
    </row>
    <row r="73" spans="1:9" s="47" customFormat="1" ht="19.899999999999999" customHeight="1" x14ac:dyDescent="0.15">
      <c r="A73" s="44" t="s">
        <v>184</v>
      </c>
      <c r="B73" s="45" t="s">
        <v>79</v>
      </c>
      <c r="C73" s="46"/>
      <c r="I73" s="48"/>
    </row>
    <row r="74" spans="1:9" s="47" customFormat="1" ht="11.45" customHeight="1" x14ac:dyDescent="0.15">
      <c r="A74" s="45"/>
      <c r="B74" s="45"/>
      <c r="C74" s="45"/>
      <c r="D74" s="45"/>
      <c r="E74" s="45"/>
      <c r="F74" s="45"/>
      <c r="G74" s="45"/>
      <c r="H74" s="45"/>
      <c r="I74" s="48"/>
    </row>
    <row r="75" spans="1:9" s="47" customFormat="1" ht="19.899999999999999" customHeight="1" x14ac:dyDescent="0.15">
      <c r="A75" s="47" t="s">
        <v>80</v>
      </c>
      <c r="B75" s="46"/>
      <c r="C75" s="46"/>
      <c r="I75" s="48"/>
    </row>
    <row r="76" spans="1:9" s="47" customFormat="1" ht="19.899999999999999" customHeight="1" x14ac:dyDescent="0.15">
      <c r="A76" s="49"/>
      <c r="B76" s="342" t="s">
        <v>81</v>
      </c>
      <c r="C76" s="343"/>
      <c r="D76" s="50" t="s">
        <v>322</v>
      </c>
      <c r="E76" s="50" t="s">
        <v>82</v>
      </c>
      <c r="I76" s="48"/>
    </row>
    <row r="77" spans="1:9" s="47" customFormat="1" ht="19.899999999999999" customHeight="1" x14ac:dyDescent="0.15">
      <c r="A77" s="51">
        <v>1</v>
      </c>
      <c r="B77" s="340" t="s">
        <v>83</v>
      </c>
      <c r="C77" s="341"/>
      <c r="D77" s="52" t="s">
        <v>84</v>
      </c>
      <c r="E77" s="52" t="s">
        <v>84</v>
      </c>
      <c r="I77" s="48"/>
    </row>
    <row r="78" spans="1:9" s="47" customFormat="1" ht="19.899999999999999" customHeight="1" x14ac:dyDescent="0.15">
      <c r="A78" s="51">
        <v>2</v>
      </c>
      <c r="B78" s="340" t="s">
        <v>85</v>
      </c>
      <c r="C78" s="341"/>
      <c r="D78" s="52" t="s">
        <v>84</v>
      </c>
      <c r="E78" s="52" t="s">
        <v>84</v>
      </c>
      <c r="I78" s="48"/>
    </row>
    <row r="79" spans="1:9" s="47" customFormat="1" ht="19.899999999999999" customHeight="1" x14ac:dyDescent="0.15">
      <c r="A79" s="51">
        <v>3</v>
      </c>
      <c r="B79" s="340" t="s">
        <v>86</v>
      </c>
      <c r="C79" s="341"/>
      <c r="D79" s="52" t="s">
        <v>84</v>
      </c>
      <c r="E79" s="52" t="s">
        <v>84</v>
      </c>
      <c r="I79" s="48"/>
    </row>
    <row r="80" spans="1:9" s="47" customFormat="1" ht="19.899999999999999" customHeight="1" x14ac:dyDescent="0.15">
      <c r="A80" s="51">
        <v>4</v>
      </c>
      <c r="B80" s="340" t="s">
        <v>87</v>
      </c>
      <c r="C80" s="341"/>
      <c r="D80" s="52" t="s">
        <v>84</v>
      </c>
      <c r="E80" s="52" t="s">
        <v>84</v>
      </c>
      <c r="I80" s="48"/>
    </row>
    <row r="81" spans="1:9" s="47" customFormat="1" ht="19.899999999999999" customHeight="1" x14ac:dyDescent="0.15">
      <c r="A81" s="51">
        <v>5</v>
      </c>
      <c r="B81" s="340" t="s">
        <v>88</v>
      </c>
      <c r="C81" s="341"/>
      <c r="D81" s="52" t="s">
        <v>84</v>
      </c>
      <c r="E81" s="52" t="s">
        <v>84</v>
      </c>
      <c r="I81" s="48"/>
    </row>
    <row r="82" spans="1:9" s="47" customFormat="1" ht="19.899999999999999" customHeight="1" x14ac:dyDescent="0.15">
      <c r="A82" s="51">
        <v>6</v>
      </c>
      <c r="B82" s="340" t="s">
        <v>89</v>
      </c>
      <c r="C82" s="341"/>
      <c r="D82" s="52" t="s">
        <v>84</v>
      </c>
      <c r="E82" s="52" t="s">
        <v>84</v>
      </c>
      <c r="I82" s="48"/>
    </row>
    <row r="83" spans="1:9" s="47" customFormat="1" ht="19.899999999999999" customHeight="1" x14ac:dyDescent="0.15">
      <c r="A83" s="51">
        <v>7</v>
      </c>
      <c r="B83" s="340" t="s">
        <v>90</v>
      </c>
      <c r="C83" s="341"/>
      <c r="D83" s="52" t="s">
        <v>84</v>
      </c>
      <c r="E83" s="52" t="s">
        <v>84</v>
      </c>
      <c r="I83" s="48"/>
    </row>
    <row r="84" spans="1:9" s="47" customFormat="1" ht="19.899999999999999" customHeight="1" x14ac:dyDescent="0.15">
      <c r="A84" s="51">
        <v>8</v>
      </c>
      <c r="B84" s="340" t="s">
        <v>91</v>
      </c>
      <c r="C84" s="341"/>
      <c r="D84" s="52" t="s">
        <v>84</v>
      </c>
      <c r="E84" s="52" t="s">
        <v>84</v>
      </c>
      <c r="I84" s="48"/>
    </row>
    <row r="85" spans="1:9" s="47" customFormat="1" ht="19.899999999999999" customHeight="1" x14ac:dyDescent="0.15">
      <c r="A85" s="51">
        <v>9</v>
      </c>
      <c r="B85" s="340" t="s">
        <v>92</v>
      </c>
      <c r="C85" s="341"/>
      <c r="D85" s="52" t="s">
        <v>84</v>
      </c>
      <c r="E85" s="52" t="s">
        <v>84</v>
      </c>
      <c r="I85" s="48"/>
    </row>
    <row r="86" spans="1:9" s="47" customFormat="1" ht="19.899999999999999" customHeight="1" x14ac:dyDescent="0.15">
      <c r="A86" s="51">
        <v>10</v>
      </c>
      <c r="B86" s="340" t="s">
        <v>93</v>
      </c>
      <c r="C86" s="341"/>
      <c r="D86" s="52" t="s">
        <v>84</v>
      </c>
      <c r="E86" s="52" t="s">
        <v>84</v>
      </c>
      <c r="I86" s="48"/>
    </row>
    <row r="87" spans="1:9" s="47" customFormat="1" ht="19.899999999999999" customHeight="1" x14ac:dyDescent="0.15">
      <c r="A87" s="51">
        <v>11</v>
      </c>
      <c r="B87" s="340" t="s">
        <v>94</v>
      </c>
      <c r="C87" s="341"/>
      <c r="D87" s="52" t="s">
        <v>84</v>
      </c>
      <c r="E87" s="52" t="s">
        <v>84</v>
      </c>
      <c r="I87" s="48"/>
    </row>
    <row r="88" spans="1:9" s="47" customFormat="1" ht="19.899999999999999" customHeight="1" x14ac:dyDescent="0.15">
      <c r="A88" s="51">
        <v>12</v>
      </c>
      <c r="B88" s="340" t="s">
        <v>95</v>
      </c>
      <c r="C88" s="341"/>
      <c r="D88" s="52" t="s">
        <v>84</v>
      </c>
      <c r="E88" s="52" t="s">
        <v>84</v>
      </c>
      <c r="I88" s="48"/>
    </row>
    <row r="89" spans="1:9" s="47" customFormat="1" ht="19.899999999999999" customHeight="1" x14ac:dyDescent="0.15">
      <c r="A89" s="51">
        <v>13</v>
      </c>
      <c r="B89" s="340" t="s">
        <v>96</v>
      </c>
      <c r="C89" s="341"/>
      <c r="D89" s="52" t="s">
        <v>84</v>
      </c>
      <c r="E89" s="52" t="s">
        <v>84</v>
      </c>
      <c r="I89" s="48"/>
    </row>
    <row r="90" spans="1:9" s="47" customFormat="1" ht="19.899999999999999" customHeight="1" x14ac:dyDescent="0.15">
      <c r="A90" s="51">
        <v>14</v>
      </c>
      <c r="B90" s="340" t="s">
        <v>97</v>
      </c>
      <c r="C90" s="341"/>
      <c r="D90" s="52" t="s">
        <v>84</v>
      </c>
      <c r="E90" s="52" t="s">
        <v>84</v>
      </c>
      <c r="I90" s="48"/>
    </row>
    <row r="91" spans="1:9" s="47" customFormat="1" ht="19.899999999999999" customHeight="1" x14ac:dyDescent="0.15">
      <c r="A91" s="51">
        <v>15</v>
      </c>
      <c r="B91" s="340" t="s">
        <v>98</v>
      </c>
      <c r="C91" s="341"/>
      <c r="D91" s="52" t="s">
        <v>84</v>
      </c>
      <c r="E91" s="52" t="s">
        <v>84</v>
      </c>
      <c r="I91" s="48"/>
    </row>
    <row r="92" spans="1:9" s="47" customFormat="1" ht="19.899999999999999" customHeight="1" x14ac:dyDescent="0.15">
      <c r="A92" s="51">
        <v>16</v>
      </c>
      <c r="B92" s="340" t="s">
        <v>99</v>
      </c>
      <c r="C92" s="341"/>
      <c r="D92" s="52" t="s">
        <v>84</v>
      </c>
      <c r="E92" s="52" t="s">
        <v>84</v>
      </c>
      <c r="I92" s="48"/>
    </row>
    <row r="93" spans="1:9" s="47" customFormat="1" ht="19.899999999999999" customHeight="1" x14ac:dyDescent="0.15">
      <c r="A93" s="51">
        <v>17</v>
      </c>
      <c r="B93" s="340" t="s">
        <v>100</v>
      </c>
      <c r="C93" s="341"/>
      <c r="D93" s="52" t="s">
        <v>84</v>
      </c>
      <c r="E93" s="52" t="s">
        <v>84</v>
      </c>
      <c r="I93" s="48"/>
    </row>
    <row r="94" spans="1:9" s="47" customFormat="1" ht="19.899999999999999" customHeight="1" x14ac:dyDescent="0.15">
      <c r="A94" s="51">
        <v>18</v>
      </c>
      <c r="B94" s="340" t="s">
        <v>101</v>
      </c>
      <c r="C94" s="341"/>
      <c r="D94" s="52" t="s">
        <v>84</v>
      </c>
      <c r="E94" s="52" t="s">
        <v>84</v>
      </c>
      <c r="I94" s="48"/>
    </row>
    <row r="95" spans="1:9" s="47" customFormat="1" ht="19.899999999999999" customHeight="1" x14ac:dyDescent="0.15">
      <c r="A95" s="51">
        <v>19</v>
      </c>
      <c r="B95" s="340" t="s">
        <v>102</v>
      </c>
      <c r="C95" s="341"/>
      <c r="D95" s="52" t="s">
        <v>84</v>
      </c>
      <c r="E95" s="52" t="s">
        <v>84</v>
      </c>
      <c r="I95" s="48"/>
    </row>
    <row r="96" spans="1:9" s="47" customFormat="1" ht="19.899999999999999" customHeight="1" x14ac:dyDescent="0.15">
      <c r="A96" s="51">
        <v>20</v>
      </c>
      <c r="B96" s="340" t="s">
        <v>103</v>
      </c>
      <c r="C96" s="341"/>
      <c r="D96" s="52" t="s">
        <v>84</v>
      </c>
      <c r="E96" s="52" t="s">
        <v>84</v>
      </c>
      <c r="I96" s="48"/>
    </row>
    <row r="97" spans="1:9" s="47" customFormat="1" ht="19.899999999999999" customHeight="1" x14ac:dyDescent="0.15">
      <c r="A97" s="51">
        <v>21</v>
      </c>
      <c r="B97" s="340" t="s">
        <v>104</v>
      </c>
      <c r="C97" s="341"/>
      <c r="D97" s="52" t="s">
        <v>84</v>
      </c>
      <c r="E97" s="52" t="s">
        <v>84</v>
      </c>
      <c r="I97" s="48"/>
    </row>
    <row r="98" spans="1:9" s="47" customFormat="1" ht="19.899999999999999" customHeight="1" x14ac:dyDescent="0.15">
      <c r="A98" s="51">
        <v>22</v>
      </c>
      <c r="B98" s="340" t="s">
        <v>105</v>
      </c>
      <c r="C98" s="341"/>
      <c r="D98" s="52" t="s">
        <v>84</v>
      </c>
      <c r="E98" s="52" t="s">
        <v>84</v>
      </c>
      <c r="I98" s="48"/>
    </row>
    <row r="99" spans="1:9" s="47" customFormat="1" ht="19.899999999999999" customHeight="1" x14ac:dyDescent="0.15">
      <c r="A99" s="51">
        <v>23</v>
      </c>
      <c r="B99" s="340" t="s">
        <v>106</v>
      </c>
      <c r="C99" s="341"/>
      <c r="D99" s="52" t="s">
        <v>84</v>
      </c>
      <c r="E99" s="52" t="s">
        <v>84</v>
      </c>
      <c r="I99" s="48"/>
    </row>
    <row r="100" spans="1:9" s="47" customFormat="1" ht="19.899999999999999" customHeight="1" x14ac:dyDescent="0.15">
      <c r="A100" s="51">
        <v>24</v>
      </c>
      <c r="B100" s="340" t="s">
        <v>107</v>
      </c>
      <c r="C100" s="341"/>
      <c r="D100" s="52" t="s">
        <v>84</v>
      </c>
      <c r="E100" s="52" t="s">
        <v>84</v>
      </c>
      <c r="I100" s="48"/>
    </row>
    <row r="101" spans="1:9" s="47" customFormat="1" ht="19.899999999999999" customHeight="1" x14ac:dyDescent="0.15">
      <c r="A101" s="51">
        <v>25</v>
      </c>
      <c r="B101" s="340" t="s">
        <v>108</v>
      </c>
      <c r="C101" s="341"/>
      <c r="D101" s="52" t="s">
        <v>84</v>
      </c>
      <c r="E101" s="52" t="s">
        <v>84</v>
      </c>
      <c r="I101" s="48"/>
    </row>
    <row r="102" spans="1:9" s="47" customFormat="1" ht="19.899999999999999" customHeight="1" x14ac:dyDescent="0.15">
      <c r="A102" s="51">
        <v>26</v>
      </c>
      <c r="B102" s="340" t="s">
        <v>109</v>
      </c>
      <c r="C102" s="341"/>
      <c r="D102" s="52" t="s">
        <v>84</v>
      </c>
      <c r="E102" s="52" t="s">
        <v>84</v>
      </c>
      <c r="I102" s="48"/>
    </row>
    <row r="103" spans="1:9" s="47" customFormat="1" ht="19.899999999999999" customHeight="1" x14ac:dyDescent="0.15">
      <c r="A103" s="51">
        <v>27</v>
      </c>
      <c r="B103" s="340" t="s">
        <v>110</v>
      </c>
      <c r="C103" s="341"/>
      <c r="D103" s="52" t="s">
        <v>84</v>
      </c>
      <c r="E103" s="52" t="s">
        <v>84</v>
      </c>
      <c r="I103" s="48"/>
    </row>
    <row r="104" spans="1:9" s="47" customFormat="1" ht="19.899999999999999" customHeight="1" x14ac:dyDescent="0.15">
      <c r="A104" s="51">
        <v>28</v>
      </c>
      <c r="B104" s="340" t="s">
        <v>111</v>
      </c>
      <c r="C104" s="341"/>
      <c r="D104" s="52" t="s">
        <v>84</v>
      </c>
      <c r="E104" s="52" t="s">
        <v>84</v>
      </c>
      <c r="I104" s="48"/>
    </row>
    <row r="105" spans="1:9" s="47" customFormat="1" ht="19.899999999999999" customHeight="1" x14ac:dyDescent="0.15">
      <c r="A105" s="51">
        <v>29</v>
      </c>
      <c r="B105" s="340" t="s">
        <v>112</v>
      </c>
      <c r="C105" s="341"/>
      <c r="D105" s="52" t="s">
        <v>84</v>
      </c>
      <c r="E105" s="52" t="s">
        <v>84</v>
      </c>
      <c r="I105" s="48"/>
    </row>
    <row r="106" spans="1:9" s="47" customFormat="1" ht="19.899999999999999" customHeight="1" x14ac:dyDescent="0.15">
      <c r="A106" s="51">
        <v>30</v>
      </c>
      <c r="B106" s="340" t="s">
        <v>113</v>
      </c>
      <c r="C106" s="341"/>
      <c r="D106" s="52" t="s">
        <v>84</v>
      </c>
      <c r="E106" s="52" t="s">
        <v>84</v>
      </c>
      <c r="I106" s="48"/>
    </row>
    <row r="107" spans="1:9" s="47" customFormat="1" ht="19.899999999999999" customHeight="1" x14ac:dyDescent="0.15">
      <c r="A107" s="51">
        <v>31</v>
      </c>
      <c r="B107" s="340" t="s">
        <v>114</v>
      </c>
      <c r="C107" s="341"/>
      <c r="D107" s="52" t="s">
        <v>84</v>
      </c>
      <c r="E107" s="52" t="s">
        <v>84</v>
      </c>
      <c r="I107" s="48"/>
    </row>
    <row r="108" spans="1:9" s="47" customFormat="1" ht="19.899999999999999" customHeight="1" x14ac:dyDescent="0.15">
      <c r="A108" s="51">
        <v>32</v>
      </c>
      <c r="B108" s="340" t="s">
        <v>115</v>
      </c>
      <c r="C108" s="341"/>
      <c r="D108" s="52" t="s">
        <v>84</v>
      </c>
      <c r="E108" s="52" t="s">
        <v>84</v>
      </c>
      <c r="I108" s="48"/>
    </row>
    <row r="109" spans="1:9" s="47" customFormat="1" ht="19.899999999999999" customHeight="1" x14ac:dyDescent="0.15">
      <c r="A109" s="51">
        <v>33</v>
      </c>
      <c r="B109" s="340" t="s">
        <v>116</v>
      </c>
      <c r="C109" s="341"/>
      <c r="D109" s="52" t="s">
        <v>84</v>
      </c>
      <c r="E109" s="52" t="s">
        <v>84</v>
      </c>
      <c r="I109" s="48"/>
    </row>
    <row r="110" spans="1:9" s="47" customFormat="1" ht="19.899999999999999" customHeight="1" x14ac:dyDescent="0.15">
      <c r="A110" s="51">
        <v>34</v>
      </c>
      <c r="B110" s="340" t="s">
        <v>117</v>
      </c>
      <c r="C110" s="341"/>
      <c r="D110" s="52" t="s">
        <v>84</v>
      </c>
      <c r="E110" s="52" t="s">
        <v>84</v>
      </c>
      <c r="I110" s="48"/>
    </row>
    <row r="111" spans="1:9" s="47" customFormat="1" ht="19.899999999999999" customHeight="1" x14ac:dyDescent="0.15">
      <c r="A111" s="46"/>
      <c r="I111" s="48"/>
    </row>
    <row r="112" spans="1:9" s="47" customFormat="1" ht="19.899999999999999" customHeight="1" x14ac:dyDescent="0.15">
      <c r="A112" s="53" t="s">
        <v>185</v>
      </c>
      <c r="B112" s="45" t="s">
        <v>118</v>
      </c>
      <c r="I112" s="48"/>
    </row>
    <row r="113" spans="1:9" s="47" customFormat="1" ht="19.899999999999999" customHeight="1" x14ac:dyDescent="0.15">
      <c r="A113" s="44"/>
      <c r="B113" s="45"/>
      <c r="I113" s="48"/>
    </row>
    <row r="114" spans="1:9" s="47" customFormat="1" ht="19.899999999999999" customHeight="1" x14ac:dyDescent="0.15">
      <c r="A114" s="47" t="s">
        <v>80</v>
      </c>
      <c r="I114" s="48"/>
    </row>
    <row r="115" spans="1:9" s="47" customFormat="1" ht="19.899999999999999" customHeight="1" x14ac:dyDescent="0.15">
      <c r="A115" s="49"/>
      <c r="B115" s="338" t="s">
        <v>119</v>
      </c>
      <c r="C115" s="339"/>
      <c r="D115" s="50" t="s">
        <v>322</v>
      </c>
      <c r="E115" s="50" t="s">
        <v>82</v>
      </c>
      <c r="I115" s="48"/>
    </row>
    <row r="116" spans="1:9" s="47" customFormat="1" ht="19.899999999999999" customHeight="1" x14ac:dyDescent="0.15">
      <c r="A116" s="51">
        <v>1</v>
      </c>
      <c r="B116" s="336" t="s">
        <v>180</v>
      </c>
      <c r="C116" s="337"/>
      <c r="D116" s="52" t="s">
        <v>84</v>
      </c>
      <c r="E116" s="52" t="s">
        <v>84</v>
      </c>
      <c r="I116" s="48"/>
    </row>
    <row r="117" spans="1:9" s="47" customFormat="1" ht="19.899999999999999" customHeight="1" x14ac:dyDescent="0.15">
      <c r="A117" s="51">
        <v>2</v>
      </c>
      <c r="B117" s="336" t="s">
        <v>181</v>
      </c>
      <c r="C117" s="337"/>
      <c r="D117" s="52" t="s">
        <v>84</v>
      </c>
      <c r="E117" s="52" t="s">
        <v>84</v>
      </c>
      <c r="I117" s="48"/>
    </row>
    <row r="118" spans="1:9" s="47" customFormat="1" ht="19.899999999999999" customHeight="1" x14ac:dyDescent="0.15">
      <c r="A118" s="51">
        <v>3</v>
      </c>
      <c r="B118" s="336" t="s">
        <v>120</v>
      </c>
      <c r="C118" s="337"/>
      <c r="D118" s="52" t="s">
        <v>84</v>
      </c>
      <c r="E118" s="52" t="s">
        <v>84</v>
      </c>
      <c r="I118" s="48"/>
    </row>
    <row r="119" spans="1:9" s="47" customFormat="1" ht="19.899999999999999" customHeight="1" x14ac:dyDescent="0.15">
      <c r="A119" s="51">
        <v>4</v>
      </c>
      <c r="B119" s="336" t="s">
        <v>121</v>
      </c>
      <c r="C119" s="337"/>
      <c r="D119" s="52" t="s">
        <v>84</v>
      </c>
      <c r="E119" s="52" t="s">
        <v>84</v>
      </c>
      <c r="I119" s="48"/>
    </row>
    <row r="120" spans="1:9" s="47" customFormat="1" ht="19.899999999999999" customHeight="1" x14ac:dyDescent="0.15">
      <c r="A120" s="51">
        <v>5</v>
      </c>
      <c r="B120" s="336" t="s">
        <v>122</v>
      </c>
      <c r="C120" s="337"/>
      <c r="D120" s="52" t="s">
        <v>84</v>
      </c>
      <c r="E120" s="52" t="s">
        <v>84</v>
      </c>
      <c r="I120" s="48"/>
    </row>
    <row r="121" spans="1:9" s="47" customFormat="1" ht="19.899999999999999" customHeight="1" x14ac:dyDescent="0.15">
      <c r="A121" s="51">
        <v>6</v>
      </c>
      <c r="B121" s="336" t="s">
        <v>123</v>
      </c>
      <c r="C121" s="337"/>
      <c r="D121" s="52" t="s">
        <v>84</v>
      </c>
      <c r="E121" s="52" t="s">
        <v>84</v>
      </c>
      <c r="I121" s="48"/>
    </row>
    <row r="122" spans="1:9" s="47" customFormat="1" ht="19.899999999999999" customHeight="1" x14ac:dyDescent="0.15">
      <c r="A122" s="51">
        <v>7</v>
      </c>
      <c r="B122" s="336" t="s">
        <v>124</v>
      </c>
      <c r="C122" s="337"/>
      <c r="D122" s="52" t="s">
        <v>84</v>
      </c>
      <c r="E122" s="52" t="s">
        <v>84</v>
      </c>
      <c r="I122" s="48"/>
    </row>
    <row r="123" spans="1:9" s="47" customFormat="1" ht="19.899999999999999" customHeight="1" x14ac:dyDescent="0.15">
      <c r="A123" s="51">
        <v>8</v>
      </c>
      <c r="B123" s="336" t="s">
        <v>125</v>
      </c>
      <c r="C123" s="337"/>
      <c r="D123" s="52" t="s">
        <v>84</v>
      </c>
      <c r="E123" s="52" t="s">
        <v>84</v>
      </c>
      <c r="I123" s="48"/>
    </row>
    <row r="124" spans="1:9" s="47" customFormat="1" ht="19.899999999999999" customHeight="1" x14ac:dyDescent="0.15">
      <c r="A124" s="51">
        <v>9</v>
      </c>
      <c r="B124" s="336" t="s">
        <v>126</v>
      </c>
      <c r="C124" s="337"/>
      <c r="D124" s="52" t="s">
        <v>84</v>
      </c>
      <c r="E124" s="52" t="s">
        <v>84</v>
      </c>
      <c r="I124" s="48"/>
    </row>
    <row r="125" spans="1:9" s="47" customFormat="1" ht="19.899999999999999" customHeight="1" x14ac:dyDescent="0.15">
      <c r="A125" s="51">
        <v>10</v>
      </c>
      <c r="B125" s="336" t="s">
        <v>127</v>
      </c>
      <c r="C125" s="337"/>
      <c r="D125" s="52" t="s">
        <v>84</v>
      </c>
      <c r="E125" s="52" t="s">
        <v>84</v>
      </c>
      <c r="I125" s="48"/>
    </row>
    <row r="126" spans="1:9" s="47" customFormat="1" ht="19.899999999999999" customHeight="1" x14ac:dyDescent="0.15">
      <c r="A126" s="51">
        <v>11</v>
      </c>
      <c r="B126" s="336" t="s">
        <v>128</v>
      </c>
      <c r="C126" s="337"/>
      <c r="D126" s="52" t="s">
        <v>84</v>
      </c>
      <c r="E126" s="52" t="s">
        <v>84</v>
      </c>
      <c r="I126" s="48"/>
    </row>
    <row r="127" spans="1:9" s="47" customFormat="1" ht="19.899999999999999" customHeight="1" x14ac:dyDescent="0.15">
      <c r="A127" s="51">
        <v>12</v>
      </c>
      <c r="B127" s="336" t="s">
        <v>129</v>
      </c>
      <c r="C127" s="337"/>
      <c r="D127" s="52" t="s">
        <v>84</v>
      </c>
      <c r="E127" s="52" t="s">
        <v>84</v>
      </c>
      <c r="I127" s="48"/>
    </row>
    <row r="128" spans="1:9" s="47" customFormat="1" ht="19.899999999999999" customHeight="1" x14ac:dyDescent="0.15">
      <c r="A128" s="51">
        <v>13</v>
      </c>
      <c r="B128" s="336" t="s">
        <v>130</v>
      </c>
      <c r="C128" s="337"/>
      <c r="D128" s="52" t="s">
        <v>84</v>
      </c>
      <c r="E128" s="52" t="s">
        <v>84</v>
      </c>
      <c r="I128" s="48"/>
    </row>
    <row r="129" spans="1:9" s="47" customFormat="1" ht="40.15" customHeight="1" x14ac:dyDescent="0.15">
      <c r="A129" s="51">
        <v>14</v>
      </c>
      <c r="B129" s="336" t="s">
        <v>131</v>
      </c>
      <c r="C129" s="337"/>
      <c r="D129" s="52" t="s">
        <v>84</v>
      </c>
      <c r="E129" s="52" t="s">
        <v>84</v>
      </c>
      <c r="I129" s="48"/>
    </row>
    <row r="130" spans="1:9" s="47" customFormat="1" ht="30" customHeight="1" x14ac:dyDescent="0.15">
      <c r="A130" s="51">
        <v>15</v>
      </c>
      <c r="B130" s="336" t="s">
        <v>132</v>
      </c>
      <c r="C130" s="337"/>
      <c r="D130" s="52" t="s">
        <v>84</v>
      </c>
      <c r="E130" s="52" t="s">
        <v>84</v>
      </c>
      <c r="I130" s="48"/>
    </row>
    <row r="131" spans="1:9" s="47" customFormat="1" ht="19.899999999999999" customHeight="1" x14ac:dyDescent="0.15">
      <c r="A131" s="51">
        <v>16</v>
      </c>
      <c r="B131" s="336" t="s">
        <v>133</v>
      </c>
      <c r="C131" s="337"/>
      <c r="D131" s="52" t="s">
        <v>84</v>
      </c>
      <c r="E131" s="52" t="s">
        <v>84</v>
      </c>
      <c r="I131" s="48"/>
    </row>
    <row r="132" spans="1:9" s="47" customFormat="1" ht="19.899999999999999" customHeight="1" x14ac:dyDescent="0.15">
      <c r="A132" s="54"/>
      <c r="B132" s="46"/>
      <c r="C132" s="46"/>
      <c r="I132" s="48"/>
    </row>
    <row r="133" spans="1:9" s="47" customFormat="1" ht="19.899999999999999" customHeight="1" x14ac:dyDescent="0.15">
      <c r="A133" s="44" t="s">
        <v>186</v>
      </c>
      <c r="B133" s="45" t="s">
        <v>134</v>
      </c>
      <c r="C133" s="46"/>
      <c r="I133" s="48"/>
    </row>
    <row r="134" spans="1:9" s="47" customFormat="1" ht="19.899999999999999" customHeight="1" x14ac:dyDescent="0.15">
      <c r="A134" s="44"/>
      <c r="B134" s="45"/>
      <c r="C134" s="46"/>
      <c r="I134" s="48"/>
    </row>
    <row r="135" spans="1:9" s="47" customFormat="1" ht="19.899999999999999" customHeight="1" x14ac:dyDescent="0.15">
      <c r="A135" s="47" t="s">
        <v>36</v>
      </c>
      <c r="B135" s="47" t="s">
        <v>135</v>
      </c>
      <c r="C135" s="46"/>
      <c r="I135" s="48"/>
    </row>
    <row r="136" spans="1:9" s="47" customFormat="1" ht="19.899999999999999" customHeight="1" x14ac:dyDescent="0.15">
      <c r="A136" s="47" t="s">
        <v>36</v>
      </c>
      <c r="B136" s="47" t="s">
        <v>426</v>
      </c>
      <c r="C136" s="46"/>
      <c r="I136" s="48"/>
    </row>
    <row r="137" spans="1:9" s="47" customFormat="1" ht="19.899999999999999" customHeight="1" x14ac:dyDescent="0.15">
      <c r="A137" s="363"/>
      <c r="B137" s="334"/>
      <c r="C137" s="334" t="s">
        <v>136</v>
      </c>
      <c r="D137" s="369" t="s">
        <v>320</v>
      </c>
      <c r="E137" s="370"/>
      <c r="F137" s="370"/>
      <c r="G137" s="371"/>
      <c r="H137" s="52" t="s">
        <v>137</v>
      </c>
      <c r="I137" s="48"/>
    </row>
    <row r="138" spans="1:9" s="47" customFormat="1" ht="24" x14ac:dyDescent="0.15">
      <c r="A138" s="364"/>
      <c r="B138" s="335"/>
      <c r="C138" s="335"/>
      <c r="D138" s="55">
        <v>2023</v>
      </c>
      <c r="E138" s="56">
        <v>2024</v>
      </c>
      <c r="F138" s="56">
        <v>2025</v>
      </c>
      <c r="G138" s="57" t="s">
        <v>268</v>
      </c>
      <c r="H138" s="51" t="s">
        <v>268</v>
      </c>
      <c r="I138" s="48"/>
    </row>
    <row r="139" spans="1:9" s="47" customFormat="1" ht="40.15" customHeight="1" x14ac:dyDescent="0.15">
      <c r="A139" s="372" t="s">
        <v>138</v>
      </c>
      <c r="B139" s="375" t="s">
        <v>139</v>
      </c>
      <c r="C139" s="58" t="s">
        <v>140</v>
      </c>
      <c r="D139" s="59">
        <v>0</v>
      </c>
      <c r="E139" s="60">
        <v>0</v>
      </c>
      <c r="F139" s="60">
        <v>0</v>
      </c>
      <c r="G139" s="78">
        <f t="shared" ref="G139:G180" si="0">AVERAGE(D139:F139)</f>
        <v>0</v>
      </c>
      <c r="H139" s="79">
        <f>G139*I52*0.01</f>
        <v>0</v>
      </c>
      <c r="I139" s="61"/>
    </row>
    <row r="140" spans="1:9" s="47" customFormat="1" ht="40.15" customHeight="1" x14ac:dyDescent="0.15">
      <c r="A140" s="373"/>
      <c r="B140" s="376"/>
      <c r="C140" s="62" t="s">
        <v>141</v>
      </c>
      <c r="D140" s="63">
        <v>0</v>
      </c>
      <c r="E140" s="64">
        <v>0</v>
      </c>
      <c r="F140" s="64">
        <v>0</v>
      </c>
      <c r="G140" s="80">
        <f t="shared" si="0"/>
        <v>0</v>
      </c>
      <c r="H140" s="81">
        <f t="shared" ref="H140:H181" si="1">G140*$I$52*0.01</f>
        <v>0</v>
      </c>
      <c r="I140" s="48"/>
    </row>
    <row r="141" spans="1:9" s="47" customFormat="1" ht="40.15" customHeight="1" x14ac:dyDescent="0.15">
      <c r="A141" s="373"/>
      <c r="B141" s="376"/>
      <c r="C141" s="65" t="s">
        <v>142</v>
      </c>
      <c r="D141" s="59">
        <v>0</v>
      </c>
      <c r="E141" s="60">
        <v>0</v>
      </c>
      <c r="F141" s="60">
        <v>0</v>
      </c>
      <c r="G141" s="78">
        <f t="shared" si="0"/>
        <v>0</v>
      </c>
      <c r="H141" s="79">
        <f t="shared" si="1"/>
        <v>0</v>
      </c>
      <c r="I141" s="48"/>
    </row>
    <row r="142" spans="1:9" s="47" customFormat="1" ht="40.15" customHeight="1" x14ac:dyDescent="0.15">
      <c r="A142" s="373"/>
      <c r="B142" s="376"/>
      <c r="C142" s="62" t="s">
        <v>141</v>
      </c>
      <c r="D142" s="63">
        <v>0</v>
      </c>
      <c r="E142" s="64">
        <v>0</v>
      </c>
      <c r="F142" s="64">
        <v>0</v>
      </c>
      <c r="G142" s="80">
        <f t="shared" si="0"/>
        <v>0</v>
      </c>
      <c r="H142" s="81">
        <f t="shared" si="1"/>
        <v>0</v>
      </c>
      <c r="I142" s="48"/>
    </row>
    <row r="143" spans="1:9" s="47" customFormat="1" ht="40.15" customHeight="1" x14ac:dyDescent="0.15">
      <c r="A143" s="373"/>
      <c r="B143" s="376"/>
      <c r="C143" s="65" t="s">
        <v>143</v>
      </c>
      <c r="D143" s="59">
        <v>0</v>
      </c>
      <c r="E143" s="60">
        <v>0</v>
      </c>
      <c r="F143" s="60">
        <v>0</v>
      </c>
      <c r="G143" s="78">
        <f t="shared" si="0"/>
        <v>0</v>
      </c>
      <c r="H143" s="79">
        <f t="shared" si="1"/>
        <v>0</v>
      </c>
      <c r="I143" s="48"/>
    </row>
    <row r="144" spans="1:9" s="47" customFormat="1" ht="40.15" customHeight="1" x14ac:dyDescent="0.15">
      <c r="A144" s="373"/>
      <c r="B144" s="376"/>
      <c r="C144" s="62" t="s">
        <v>141</v>
      </c>
      <c r="D144" s="63">
        <v>0</v>
      </c>
      <c r="E144" s="64">
        <v>0</v>
      </c>
      <c r="F144" s="64">
        <v>0</v>
      </c>
      <c r="G144" s="80">
        <f t="shared" si="0"/>
        <v>0</v>
      </c>
      <c r="H144" s="81">
        <f t="shared" si="1"/>
        <v>0</v>
      </c>
      <c r="I144" s="48"/>
    </row>
    <row r="145" spans="1:9" s="47" customFormat="1" ht="40.15" customHeight="1" x14ac:dyDescent="0.15">
      <c r="A145" s="373"/>
      <c r="B145" s="376"/>
      <c r="C145" s="65" t="s">
        <v>144</v>
      </c>
      <c r="D145" s="59">
        <v>0</v>
      </c>
      <c r="E145" s="60">
        <v>0</v>
      </c>
      <c r="F145" s="60">
        <v>0</v>
      </c>
      <c r="G145" s="78">
        <f t="shared" si="0"/>
        <v>0</v>
      </c>
      <c r="H145" s="79">
        <f t="shared" si="1"/>
        <v>0</v>
      </c>
      <c r="I145" s="48"/>
    </row>
    <row r="146" spans="1:9" s="47" customFormat="1" ht="40.15" customHeight="1" x14ac:dyDescent="0.15">
      <c r="A146" s="373"/>
      <c r="B146" s="376"/>
      <c r="C146" s="62" t="s">
        <v>141</v>
      </c>
      <c r="D146" s="63">
        <v>0</v>
      </c>
      <c r="E146" s="64">
        <v>0</v>
      </c>
      <c r="F146" s="64">
        <v>0</v>
      </c>
      <c r="G146" s="80">
        <f t="shared" si="0"/>
        <v>0</v>
      </c>
      <c r="H146" s="81">
        <f t="shared" si="1"/>
        <v>0</v>
      </c>
      <c r="I146" s="48"/>
    </row>
    <row r="147" spans="1:9" s="47" customFormat="1" ht="40.15" customHeight="1" x14ac:dyDescent="0.15">
      <c r="A147" s="373"/>
      <c r="B147" s="376"/>
      <c r="C147" s="65" t="s">
        <v>145</v>
      </c>
      <c r="D147" s="59">
        <v>0</v>
      </c>
      <c r="E147" s="60">
        <v>0</v>
      </c>
      <c r="F147" s="60">
        <v>0</v>
      </c>
      <c r="G147" s="78">
        <f t="shared" si="0"/>
        <v>0</v>
      </c>
      <c r="H147" s="79">
        <f t="shared" si="1"/>
        <v>0</v>
      </c>
      <c r="I147" s="48"/>
    </row>
    <row r="148" spans="1:9" s="47" customFormat="1" ht="40.15" customHeight="1" x14ac:dyDescent="0.15">
      <c r="A148" s="373"/>
      <c r="B148" s="376"/>
      <c r="C148" s="62" t="s">
        <v>141</v>
      </c>
      <c r="D148" s="63">
        <v>0</v>
      </c>
      <c r="E148" s="64">
        <v>0</v>
      </c>
      <c r="F148" s="64">
        <v>0</v>
      </c>
      <c r="G148" s="80">
        <f t="shared" si="0"/>
        <v>0</v>
      </c>
      <c r="H148" s="81">
        <f t="shared" si="1"/>
        <v>0</v>
      </c>
      <c r="I148" s="48"/>
    </row>
    <row r="149" spans="1:9" s="47" customFormat="1" ht="40.15" customHeight="1" x14ac:dyDescent="0.15">
      <c r="A149" s="373"/>
      <c r="B149" s="376"/>
      <c r="C149" s="65" t="s">
        <v>146</v>
      </c>
      <c r="D149" s="59">
        <v>0</v>
      </c>
      <c r="E149" s="60">
        <v>0</v>
      </c>
      <c r="F149" s="60">
        <v>0</v>
      </c>
      <c r="G149" s="78">
        <f t="shared" si="0"/>
        <v>0</v>
      </c>
      <c r="H149" s="79">
        <f t="shared" si="1"/>
        <v>0</v>
      </c>
      <c r="I149" s="48"/>
    </row>
    <row r="150" spans="1:9" s="47" customFormat="1" ht="40.15" customHeight="1" x14ac:dyDescent="0.15">
      <c r="A150" s="373"/>
      <c r="B150" s="376"/>
      <c r="C150" s="62" t="s">
        <v>141</v>
      </c>
      <c r="D150" s="63">
        <v>0</v>
      </c>
      <c r="E150" s="64">
        <v>0</v>
      </c>
      <c r="F150" s="64">
        <v>0</v>
      </c>
      <c r="G150" s="80">
        <f t="shared" si="0"/>
        <v>0</v>
      </c>
      <c r="H150" s="81">
        <f t="shared" si="1"/>
        <v>0</v>
      </c>
      <c r="I150" s="48"/>
    </row>
    <row r="151" spans="1:9" s="47" customFormat="1" ht="40.15" customHeight="1" x14ac:dyDescent="0.15">
      <c r="A151" s="373"/>
      <c r="B151" s="376"/>
      <c r="C151" s="65" t="s">
        <v>147</v>
      </c>
      <c r="D151" s="59">
        <v>0</v>
      </c>
      <c r="E151" s="60">
        <v>0</v>
      </c>
      <c r="F151" s="60">
        <v>0</v>
      </c>
      <c r="G151" s="78">
        <f t="shared" si="0"/>
        <v>0</v>
      </c>
      <c r="H151" s="79">
        <f t="shared" si="1"/>
        <v>0</v>
      </c>
      <c r="I151" s="48"/>
    </row>
    <row r="152" spans="1:9" s="47" customFormat="1" ht="40.15" customHeight="1" x14ac:dyDescent="0.15">
      <c r="A152" s="373"/>
      <c r="B152" s="376"/>
      <c r="C152" s="65" t="s">
        <v>148</v>
      </c>
      <c r="D152" s="59">
        <v>0</v>
      </c>
      <c r="E152" s="60">
        <v>0</v>
      </c>
      <c r="F152" s="60">
        <v>0</v>
      </c>
      <c r="G152" s="78">
        <f t="shared" si="0"/>
        <v>0</v>
      </c>
      <c r="H152" s="79">
        <f t="shared" si="1"/>
        <v>0</v>
      </c>
      <c r="I152" s="48"/>
    </row>
    <row r="153" spans="1:9" s="47" customFormat="1" ht="40.15" customHeight="1" x14ac:dyDescent="0.15">
      <c r="A153" s="373"/>
      <c r="B153" s="377"/>
      <c r="C153" s="62" t="s">
        <v>141</v>
      </c>
      <c r="D153" s="63">
        <v>0</v>
      </c>
      <c r="E153" s="64">
        <v>0</v>
      </c>
      <c r="F153" s="64">
        <v>0</v>
      </c>
      <c r="G153" s="80">
        <f t="shared" si="0"/>
        <v>0</v>
      </c>
      <c r="H153" s="81">
        <f t="shared" si="1"/>
        <v>0</v>
      </c>
      <c r="I153" s="48"/>
    </row>
    <row r="154" spans="1:9" s="47" customFormat="1" ht="40.15" customHeight="1" x14ac:dyDescent="0.15">
      <c r="A154" s="373"/>
      <c r="B154" s="375" t="s">
        <v>149</v>
      </c>
      <c r="C154" s="66" t="s">
        <v>150</v>
      </c>
      <c r="D154" s="59">
        <v>0</v>
      </c>
      <c r="E154" s="60">
        <v>0</v>
      </c>
      <c r="F154" s="60">
        <v>0</v>
      </c>
      <c r="G154" s="78">
        <f t="shared" si="0"/>
        <v>0</v>
      </c>
      <c r="H154" s="83">
        <f t="shared" si="1"/>
        <v>0</v>
      </c>
      <c r="I154" s="48"/>
    </row>
    <row r="155" spans="1:9" s="47" customFormat="1" ht="40.15" customHeight="1" x14ac:dyDescent="0.15">
      <c r="A155" s="373"/>
      <c r="B155" s="376"/>
      <c r="C155" s="66" t="s">
        <v>151</v>
      </c>
      <c r="D155" s="59">
        <v>0</v>
      </c>
      <c r="E155" s="60">
        <v>0</v>
      </c>
      <c r="F155" s="60">
        <v>0</v>
      </c>
      <c r="G155" s="78">
        <f t="shared" si="0"/>
        <v>0</v>
      </c>
      <c r="H155" s="83">
        <f t="shared" si="1"/>
        <v>0</v>
      </c>
      <c r="I155" s="48"/>
    </row>
    <row r="156" spans="1:9" s="47" customFormat="1" ht="40.15" customHeight="1" x14ac:dyDescent="0.15">
      <c r="A156" s="373"/>
      <c r="B156" s="376"/>
      <c r="C156" s="66" t="s">
        <v>152</v>
      </c>
      <c r="D156" s="59">
        <v>0</v>
      </c>
      <c r="E156" s="60">
        <v>0</v>
      </c>
      <c r="F156" s="60">
        <v>0</v>
      </c>
      <c r="G156" s="78">
        <f t="shared" si="0"/>
        <v>0</v>
      </c>
      <c r="H156" s="83">
        <f t="shared" si="1"/>
        <v>0</v>
      </c>
      <c r="I156" s="48"/>
    </row>
    <row r="157" spans="1:9" s="47" customFormat="1" ht="40.15" customHeight="1" x14ac:dyDescent="0.15">
      <c r="A157" s="373"/>
      <c r="B157" s="376"/>
      <c r="C157" s="66" t="s">
        <v>153</v>
      </c>
      <c r="D157" s="59">
        <v>0</v>
      </c>
      <c r="E157" s="60">
        <v>0</v>
      </c>
      <c r="F157" s="60">
        <v>0</v>
      </c>
      <c r="G157" s="78">
        <f t="shared" si="0"/>
        <v>0</v>
      </c>
      <c r="H157" s="83">
        <f t="shared" si="1"/>
        <v>0</v>
      </c>
      <c r="I157" s="48"/>
    </row>
    <row r="158" spans="1:9" s="47" customFormat="1" ht="40.15" customHeight="1" x14ac:dyDescent="0.15">
      <c r="A158" s="373"/>
      <c r="B158" s="376"/>
      <c r="C158" s="65" t="s">
        <v>154</v>
      </c>
      <c r="D158" s="59">
        <v>0</v>
      </c>
      <c r="E158" s="60">
        <v>0</v>
      </c>
      <c r="F158" s="60">
        <v>0</v>
      </c>
      <c r="G158" s="78">
        <f t="shared" si="0"/>
        <v>0</v>
      </c>
      <c r="H158" s="79">
        <f t="shared" si="1"/>
        <v>0</v>
      </c>
      <c r="I158" s="48"/>
    </row>
    <row r="159" spans="1:9" s="47" customFormat="1" ht="40.15" customHeight="1" x14ac:dyDescent="0.15">
      <c r="A159" s="373"/>
      <c r="B159" s="376"/>
      <c r="C159" s="62" t="s">
        <v>141</v>
      </c>
      <c r="D159" s="63">
        <v>0</v>
      </c>
      <c r="E159" s="64">
        <v>0</v>
      </c>
      <c r="F159" s="64">
        <v>0</v>
      </c>
      <c r="G159" s="80">
        <f t="shared" si="0"/>
        <v>0</v>
      </c>
      <c r="H159" s="81">
        <f t="shared" si="1"/>
        <v>0</v>
      </c>
      <c r="I159" s="48"/>
    </row>
    <row r="160" spans="1:9" s="47" customFormat="1" ht="40.15" customHeight="1" x14ac:dyDescent="0.15">
      <c r="A160" s="373"/>
      <c r="B160" s="376"/>
      <c r="C160" s="65" t="s">
        <v>155</v>
      </c>
      <c r="D160" s="59">
        <v>0</v>
      </c>
      <c r="E160" s="60">
        <v>0</v>
      </c>
      <c r="F160" s="60">
        <v>0</v>
      </c>
      <c r="G160" s="78">
        <f t="shared" si="0"/>
        <v>0</v>
      </c>
      <c r="H160" s="79">
        <f t="shared" si="1"/>
        <v>0</v>
      </c>
      <c r="I160" s="48"/>
    </row>
    <row r="161" spans="1:9" s="47" customFormat="1" ht="40.15" customHeight="1" x14ac:dyDescent="0.15">
      <c r="A161" s="373"/>
      <c r="B161" s="376"/>
      <c r="C161" s="62" t="s">
        <v>141</v>
      </c>
      <c r="D161" s="63">
        <v>0</v>
      </c>
      <c r="E161" s="64">
        <v>0</v>
      </c>
      <c r="F161" s="64">
        <v>0</v>
      </c>
      <c r="G161" s="80">
        <f t="shared" si="0"/>
        <v>0</v>
      </c>
      <c r="H161" s="81">
        <f t="shared" si="1"/>
        <v>0</v>
      </c>
      <c r="I161" s="48"/>
    </row>
    <row r="162" spans="1:9" s="47" customFormat="1" ht="40.15" customHeight="1" x14ac:dyDescent="0.15">
      <c r="A162" s="373"/>
      <c r="B162" s="377"/>
      <c r="C162" s="66" t="s">
        <v>156</v>
      </c>
      <c r="D162" s="59">
        <v>0</v>
      </c>
      <c r="E162" s="60">
        <v>0</v>
      </c>
      <c r="F162" s="60">
        <v>0</v>
      </c>
      <c r="G162" s="78">
        <f t="shared" si="0"/>
        <v>0</v>
      </c>
      <c r="H162" s="83">
        <f t="shared" si="1"/>
        <v>0</v>
      </c>
      <c r="I162" s="48"/>
    </row>
    <row r="163" spans="1:9" s="47" customFormat="1" ht="40.15" customHeight="1" x14ac:dyDescent="0.15">
      <c r="A163" s="373"/>
      <c r="B163" s="375" t="s">
        <v>157</v>
      </c>
      <c r="C163" s="66" t="s">
        <v>158</v>
      </c>
      <c r="D163" s="59">
        <v>0</v>
      </c>
      <c r="E163" s="60">
        <v>0</v>
      </c>
      <c r="F163" s="60">
        <v>0</v>
      </c>
      <c r="G163" s="78">
        <f t="shared" si="0"/>
        <v>0</v>
      </c>
      <c r="H163" s="83">
        <f t="shared" si="1"/>
        <v>0</v>
      </c>
      <c r="I163" s="48"/>
    </row>
    <row r="164" spans="1:9" s="47" customFormat="1" ht="40.15" customHeight="1" x14ac:dyDescent="0.15">
      <c r="A164" s="373"/>
      <c r="B164" s="376"/>
      <c r="C164" s="66" t="s">
        <v>159</v>
      </c>
      <c r="D164" s="59">
        <v>0</v>
      </c>
      <c r="E164" s="60">
        <v>0</v>
      </c>
      <c r="F164" s="60">
        <v>0</v>
      </c>
      <c r="G164" s="78">
        <f t="shared" si="0"/>
        <v>0</v>
      </c>
      <c r="H164" s="83">
        <f t="shared" si="1"/>
        <v>0</v>
      </c>
      <c r="I164" s="48"/>
    </row>
    <row r="165" spans="1:9" s="47" customFormat="1" ht="40.15" customHeight="1" x14ac:dyDescent="0.15">
      <c r="A165" s="373"/>
      <c r="B165" s="376"/>
      <c r="C165" s="66" t="s">
        <v>160</v>
      </c>
      <c r="D165" s="59">
        <v>0</v>
      </c>
      <c r="E165" s="60">
        <v>0</v>
      </c>
      <c r="F165" s="60">
        <v>0</v>
      </c>
      <c r="G165" s="78">
        <f t="shared" si="0"/>
        <v>0</v>
      </c>
      <c r="H165" s="83">
        <f t="shared" si="1"/>
        <v>0</v>
      </c>
      <c r="I165" s="48"/>
    </row>
    <row r="166" spans="1:9" s="47" customFormat="1" ht="40.15" customHeight="1" x14ac:dyDescent="0.15">
      <c r="A166" s="373"/>
      <c r="B166" s="376"/>
      <c r="C166" s="66" t="s">
        <v>161</v>
      </c>
      <c r="D166" s="59">
        <v>0</v>
      </c>
      <c r="E166" s="60">
        <v>0</v>
      </c>
      <c r="F166" s="60">
        <v>0</v>
      </c>
      <c r="G166" s="78">
        <f t="shared" si="0"/>
        <v>0</v>
      </c>
      <c r="H166" s="83">
        <f t="shared" si="1"/>
        <v>0</v>
      </c>
      <c r="I166" s="48"/>
    </row>
    <row r="167" spans="1:9" s="47" customFormat="1" ht="40.15" customHeight="1" x14ac:dyDescent="0.15">
      <c r="A167" s="373"/>
      <c r="B167" s="376"/>
      <c r="C167" s="66" t="s">
        <v>162</v>
      </c>
      <c r="D167" s="59">
        <v>0</v>
      </c>
      <c r="E167" s="60">
        <v>0</v>
      </c>
      <c r="F167" s="60">
        <v>0</v>
      </c>
      <c r="G167" s="78">
        <f t="shared" si="0"/>
        <v>0</v>
      </c>
      <c r="H167" s="83">
        <f t="shared" si="1"/>
        <v>0</v>
      </c>
      <c r="I167" s="48"/>
    </row>
    <row r="168" spans="1:9" s="47" customFormat="1" ht="40.15" customHeight="1" x14ac:dyDescent="0.15">
      <c r="A168" s="373"/>
      <c r="B168" s="376"/>
      <c r="C168" s="66" t="s">
        <v>163</v>
      </c>
      <c r="D168" s="59">
        <v>0</v>
      </c>
      <c r="E168" s="60">
        <v>0</v>
      </c>
      <c r="F168" s="60">
        <v>0</v>
      </c>
      <c r="G168" s="78">
        <f t="shared" si="0"/>
        <v>0</v>
      </c>
      <c r="H168" s="83">
        <f t="shared" si="1"/>
        <v>0</v>
      </c>
      <c r="I168" s="48"/>
    </row>
    <row r="169" spans="1:9" s="47" customFormat="1" ht="40.15" customHeight="1" x14ac:dyDescent="0.15">
      <c r="A169" s="373"/>
      <c r="B169" s="377"/>
      <c r="C169" s="66" t="s">
        <v>164</v>
      </c>
      <c r="D169" s="59">
        <v>0</v>
      </c>
      <c r="E169" s="60">
        <v>0</v>
      </c>
      <c r="F169" s="60">
        <v>0</v>
      </c>
      <c r="G169" s="78">
        <f t="shared" si="0"/>
        <v>0</v>
      </c>
      <c r="H169" s="83">
        <f t="shared" si="1"/>
        <v>0</v>
      </c>
      <c r="I169" s="48"/>
    </row>
    <row r="170" spans="1:9" s="47" customFormat="1" ht="40.15" customHeight="1" x14ac:dyDescent="0.15">
      <c r="A170" s="373"/>
      <c r="B170" s="378" t="s">
        <v>201</v>
      </c>
      <c r="C170" s="66" t="s">
        <v>165</v>
      </c>
      <c r="D170" s="59">
        <v>0</v>
      </c>
      <c r="E170" s="60">
        <v>0</v>
      </c>
      <c r="F170" s="60">
        <v>0</v>
      </c>
      <c r="G170" s="78">
        <f t="shared" si="0"/>
        <v>0</v>
      </c>
      <c r="H170" s="83">
        <f t="shared" si="1"/>
        <v>0</v>
      </c>
      <c r="I170" s="48"/>
    </row>
    <row r="171" spans="1:9" s="47" customFormat="1" ht="40.15" customHeight="1" x14ac:dyDescent="0.15">
      <c r="A171" s="373"/>
      <c r="B171" s="379"/>
      <c r="C171" s="66" t="s">
        <v>166</v>
      </c>
      <c r="D171" s="59">
        <v>0</v>
      </c>
      <c r="E171" s="60">
        <v>0</v>
      </c>
      <c r="F171" s="60">
        <v>0</v>
      </c>
      <c r="G171" s="78">
        <f t="shared" si="0"/>
        <v>0</v>
      </c>
      <c r="H171" s="83">
        <f t="shared" si="1"/>
        <v>0</v>
      </c>
      <c r="I171" s="48"/>
    </row>
    <row r="172" spans="1:9" s="47" customFormat="1" ht="40.15" customHeight="1" x14ac:dyDescent="0.15">
      <c r="A172" s="373"/>
      <c r="B172" s="379"/>
      <c r="C172" s="66" t="s">
        <v>167</v>
      </c>
      <c r="D172" s="59">
        <v>0</v>
      </c>
      <c r="E172" s="60">
        <v>0</v>
      </c>
      <c r="F172" s="60">
        <v>0</v>
      </c>
      <c r="G172" s="78">
        <f t="shared" si="0"/>
        <v>0</v>
      </c>
      <c r="H172" s="83">
        <f t="shared" si="1"/>
        <v>0</v>
      </c>
      <c r="I172" s="48"/>
    </row>
    <row r="173" spans="1:9" s="47" customFormat="1" ht="40.15" customHeight="1" x14ac:dyDescent="0.15">
      <c r="A173" s="373"/>
      <c r="B173" s="379"/>
      <c r="C173" s="66" t="s">
        <v>168</v>
      </c>
      <c r="D173" s="59">
        <v>0</v>
      </c>
      <c r="E173" s="60">
        <v>0</v>
      </c>
      <c r="F173" s="60">
        <v>0</v>
      </c>
      <c r="G173" s="78">
        <f t="shared" si="0"/>
        <v>0</v>
      </c>
      <c r="H173" s="83">
        <f t="shared" si="1"/>
        <v>0</v>
      </c>
      <c r="I173" s="48"/>
    </row>
    <row r="174" spans="1:9" s="47" customFormat="1" ht="40.15" customHeight="1" x14ac:dyDescent="0.15">
      <c r="A174" s="374"/>
      <c r="B174" s="380"/>
      <c r="C174" s="66" t="s">
        <v>169</v>
      </c>
      <c r="D174" s="59">
        <v>0</v>
      </c>
      <c r="E174" s="60">
        <v>0</v>
      </c>
      <c r="F174" s="60">
        <v>0</v>
      </c>
      <c r="G174" s="78">
        <f t="shared" si="0"/>
        <v>0</v>
      </c>
      <c r="H174" s="83">
        <f t="shared" si="1"/>
        <v>0</v>
      </c>
      <c r="I174" s="48"/>
    </row>
    <row r="175" spans="1:9" s="47" customFormat="1" ht="40.15" customHeight="1" x14ac:dyDescent="0.15">
      <c r="A175" s="359" t="s">
        <v>170</v>
      </c>
      <c r="B175" s="361"/>
      <c r="C175" s="66" t="s">
        <v>171</v>
      </c>
      <c r="D175" s="59">
        <v>0</v>
      </c>
      <c r="E175" s="60">
        <v>0</v>
      </c>
      <c r="F175" s="60">
        <v>0</v>
      </c>
      <c r="G175" s="78">
        <f t="shared" si="0"/>
        <v>0</v>
      </c>
      <c r="H175" s="83">
        <f t="shared" si="1"/>
        <v>0</v>
      </c>
      <c r="I175" s="48"/>
    </row>
    <row r="176" spans="1:9" s="47" customFormat="1" ht="40.15" customHeight="1" x14ac:dyDescent="0.15">
      <c r="A176" s="359"/>
      <c r="B176" s="361"/>
      <c r="C176" s="66" t="s">
        <v>172</v>
      </c>
      <c r="D176" s="59">
        <v>0</v>
      </c>
      <c r="E176" s="60">
        <v>0</v>
      </c>
      <c r="F176" s="60">
        <v>0</v>
      </c>
      <c r="G176" s="78">
        <f t="shared" si="0"/>
        <v>0</v>
      </c>
      <c r="H176" s="83">
        <f t="shared" si="1"/>
        <v>0</v>
      </c>
      <c r="I176" s="48"/>
    </row>
    <row r="177" spans="1:11" s="47" customFormat="1" ht="40.15" customHeight="1" x14ac:dyDescent="0.15">
      <c r="A177" s="359"/>
      <c r="B177" s="361"/>
      <c r="C177" s="66" t="s">
        <v>173</v>
      </c>
      <c r="D177" s="59">
        <v>0</v>
      </c>
      <c r="E177" s="60">
        <v>0</v>
      </c>
      <c r="F177" s="60">
        <v>0</v>
      </c>
      <c r="G177" s="78">
        <f t="shared" si="0"/>
        <v>0</v>
      </c>
      <c r="H177" s="83">
        <f t="shared" si="1"/>
        <v>0</v>
      </c>
      <c r="I177" s="48"/>
    </row>
    <row r="178" spans="1:11" s="47" customFormat="1" ht="40.15" customHeight="1" x14ac:dyDescent="0.15">
      <c r="A178" s="359"/>
      <c r="B178" s="361"/>
      <c r="C178" s="66" t="s">
        <v>174</v>
      </c>
      <c r="D178" s="59">
        <v>0</v>
      </c>
      <c r="E178" s="60">
        <v>0</v>
      </c>
      <c r="F178" s="60">
        <v>0</v>
      </c>
      <c r="G178" s="78">
        <f t="shared" si="0"/>
        <v>0</v>
      </c>
      <c r="H178" s="83">
        <f t="shared" si="1"/>
        <v>0</v>
      </c>
      <c r="I178" s="48"/>
    </row>
    <row r="179" spans="1:11" s="47" customFormat="1" ht="40.15" customHeight="1" x14ac:dyDescent="0.15">
      <c r="A179" s="359"/>
      <c r="B179" s="361"/>
      <c r="C179" s="66" t="s">
        <v>175</v>
      </c>
      <c r="D179" s="59">
        <v>0</v>
      </c>
      <c r="E179" s="60">
        <v>0</v>
      </c>
      <c r="F179" s="60">
        <v>0</v>
      </c>
      <c r="G179" s="78">
        <f t="shared" si="0"/>
        <v>0</v>
      </c>
      <c r="H179" s="83">
        <f t="shared" si="1"/>
        <v>0</v>
      </c>
      <c r="I179" s="48"/>
    </row>
    <row r="180" spans="1:11" s="47" customFormat="1" ht="40.15" customHeight="1" thickBot="1" x14ac:dyDescent="0.2">
      <c r="A180" s="360"/>
      <c r="B180" s="362"/>
      <c r="C180" s="185" t="s">
        <v>176</v>
      </c>
      <c r="D180" s="172">
        <v>0</v>
      </c>
      <c r="E180" s="173">
        <v>0</v>
      </c>
      <c r="F180" s="173">
        <v>0</v>
      </c>
      <c r="G180" s="174">
        <f t="shared" si="0"/>
        <v>0</v>
      </c>
      <c r="H180" s="175">
        <f t="shared" si="1"/>
        <v>0</v>
      </c>
      <c r="I180" s="48"/>
    </row>
    <row r="181" spans="1:11" s="47" customFormat="1" ht="40.15" customHeight="1" thickTop="1" x14ac:dyDescent="0.15">
      <c r="A181" s="177" t="s">
        <v>74</v>
      </c>
      <c r="B181" s="191"/>
      <c r="C181" s="178" t="s">
        <v>229</v>
      </c>
      <c r="D181" s="195">
        <f>SUM(D139,D141,D143,D145,D147,D149,D151,D152,D154,D155,D156,D157,D158,D160,D162,D163,D164,D165,D166,D167,D168,D169,D170,D171,D172,D173,D174,D175,D176,D177,D178,D179,D180)</f>
        <v>0</v>
      </c>
      <c r="E181" s="196">
        <f t="shared" ref="E181:F181" si="2">SUM(E139,E141,E143,E145,E147,E149,E151,E152,E154,E155,E156,E157,E158,E160,E162,E163,E164,E165,E166,E167,E168,E169,E170,E171,E172,E173,E174,E175,E176,E177,E178,E179,E180)</f>
        <v>0</v>
      </c>
      <c r="F181" s="196">
        <f t="shared" si="2"/>
        <v>0</v>
      </c>
      <c r="G181" s="176">
        <f>AVERAGE(D181:F181)</f>
        <v>0</v>
      </c>
      <c r="H181" s="151">
        <f t="shared" si="1"/>
        <v>0</v>
      </c>
      <c r="I181" s="48"/>
    </row>
    <row r="182" spans="1:11" s="47" customFormat="1" ht="19.149999999999999" customHeight="1" x14ac:dyDescent="0.15">
      <c r="A182" s="47" t="s">
        <v>177</v>
      </c>
      <c r="B182" s="47" t="s">
        <v>178</v>
      </c>
      <c r="C182" s="46"/>
      <c r="D182" s="46"/>
      <c r="E182" s="46"/>
      <c r="F182" s="46"/>
      <c r="G182" s="46"/>
      <c r="H182" s="46"/>
      <c r="I182" s="69"/>
      <c r="J182" s="46"/>
      <c r="K182" s="46"/>
    </row>
    <row r="183" spans="1:11" s="47" customFormat="1" ht="19.149999999999999" customHeight="1" x14ac:dyDescent="0.15">
      <c r="A183" s="46"/>
      <c r="B183" s="47" t="s">
        <v>179</v>
      </c>
      <c r="C183" s="46"/>
      <c r="D183" s="46"/>
      <c r="E183" s="46"/>
      <c r="F183" s="46"/>
      <c r="G183" s="46"/>
      <c r="H183" s="46"/>
      <c r="I183" s="69"/>
      <c r="J183" s="46"/>
      <c r="K183" s="46"/>
    </row>
    <row r="184" spans="1:11" s="47" customFormat="1" ht="19.149999999999999" customHeight="1" x14ac:dyDescent="0.15">
      <c r="A184" s="46"/>
      <c r="C184" s="46"/>
      <c r="D184" s="46"/>
      <c r="E184" s="46"/>
      <c r="F184" s="46"/>
      <c r="G184" s="46"/>
      <c r="H184" s="46"/>
      <c r="I184" s="69"/>
      <c r="J184" s="46"/>
      <c r="K184" s="46"/>
    </row>
    <row r="185" spans="1:11" s="45" customFormat="1" ht="19.899999999999999" customHeight="1" x14ac:dyDescent="0.15">
      <c r="A185" s="44" t="s">
        <v>202</v>
      </c>
      <c r="B185" s="70" t="s">
        <v>255</v>
      </c>
      <c r="C185" s="70"/>
      <c r="I185" s="71"/>
    </row>
    <row r="186" spans="1:11" s="47" customFormat="1" ht="19.899999999999999" customHeight="1" x14ac:dyDescent="0.15">
      <c r="A186" s="47" t="s">
        <v>36</v>
      </c>
      <c r="B186" s="47" t="s">
        <v>426</v>
      </c>
      <c r="C186" s="46"/>
      <c r="I186" s="48"/>
    </row>
    <row r="187" spans="1:11" s="47" customFormat="1" ht="19.899999999999999" customHeight="1" x14ac:dyDescent="0.15">
      <c r="A187" s="363"/>
      <c r="B187" s="365" t="s">
        <v>259</v>
      </c>
      <c r="C187" s="366"/>
      <c r="D187" s="369" t="s">
        <v>253</v>
      </c>
      <c r="E187" s="370"/>
      <c r="F187" s="370"/>
      <c r="G187" s="371"/>
      <c r="H187" s="48"/>
    </row>
    <row r="188" spans="1:11" s="47" customFormat="1" ht="24" x14ac:dyDescent="0.15">
      <c r="A188" s="364"/>
      <c r="B188" s="367"/>
      <c r="C188" s="368"/>
      <c r="D188" s="55">
        <v>2023</v>
      </c>
      <c r="E188" s="56">
        <v>2024</v>
      </c>
      <c r="F188" s="72">
        <v>2025</v>
      </c>
      <c r="G188" s="180" t="s">
        <v>268</v>
      </c>
      <c r="H188" s="48"/>
    </row>
    <row r="189" spans="1:11" s="47" customFormat="1" ht="27" customHeight="1" x14ac:dyDescent="0.15">
      <c r="A189" s="51">
        <v>1</v>
      </c>
      <c r="B189" s="336" t="s">
        <v>257</v>
      </c>
      <c r="C189" s="337"/>
      <c r="D189" s="67">
        <v>0</v>
      </c>
      <c r="E189" s="68">
        <v>0</v>
      </c>
      <c r="F189" s="73">
        <v>0</v>
      </c>
      <c r="G189" s="84">
        <f>AVERAGE(D189:F189)</f>
        <v>0</v>
      </c>
      <c r="I189" s="48"/>
    </row>
    <row r="190" spans="1:11" s="47" customFormat="1" ht="27" customHeight="1" x14ac:dyDescent="0.15">
      <c r="A190" s="51">
        <v>2</v>
      </c>
      <c r="B190" s="336" t="s">
        <v>258</v>
      </c>
      <c r="C190" s="337"/>
      <c r="D190" s="67">
        <v>0</v>
      </c>
      <c r="E190" s="68">
        <v>0</v>
      </c>
      <c r="F190" s="73">
        <v>0</v>
      </c>
      <c r="G190" s="84">
        <f>AVERAGE(D190:F190)</f>
        <v>0</v>
      </c>
      <c r="I190" s="48"/>
    </row>
    <row r="191" spans="1:11" s="25" customFormat="1" ht="27" customHeight="1" x14ac:dyDescent="0.15">
      <c r="B191" s="26"/>
      <c r="C191" s="26"/>
      <c r="I191" s="27"/>
    </row>
    <row r="192" spans="1:11" s="47" customFormat="1" ht="19.899999999999999" customHeight="1" x14ac:dyDescent="0.15">
      <c r="A192" s="44" t="s">
        <v>256</v>
      </c>
      <c r="B192" s="45" t="s">
        <v>305</v>
      </c>
      <c r="C192" s="46"/>
      <c r="I192" s="48"/>
    </row>
    <row r="193" spans="1:9" s="25" customFormat="1" ht="27" customHeight="1" x14ac:dyDescent="0.15">
      <c r="A193" s="179">
        <v>1</v>
      </c>
      <c r="B193" s="358" t="s">
        <v>240</v>
      </c>
      <c r="C193" s="358"/>
      <c r="D193" s="183"/>
      <c r="I193" s="27"/>
    </row>
    <row r="194" spans="1:9" s="25" customFormat="1" ht="27" customHeight="1" x14ac:dyDescent="0.15">
      <c r="A194" s="179">
        <v>2</v>
      </c>
      <c r="B194" s="358" t="s">
        <v>241</v>
      </c>
      <c r="C194" s="358"/>
      <c r="D194" s="183"/>
      <c r="I194" s="27"/>
    </row>
    <row r="195" spans="1:9" s="25" customFormat="1" ht="27" customHeight="1" x14ac:dyDescent="0.15">
      <c r="A195" s="179">
        <v>3</v>
      </c>
      <c r="B195" s="358" t="s">
        <v>242</v>
      </c>
      <c r="C195" s="358"/>
      <c r="D195" s="183"/>
      <c r="I195" s="27"/>
    </row>
    <row r="196" spans="1:9" s="25" customFormat="1" ht="27" customHeight="1" x14ac:dyDescent="0.15">
      <c r="A196" s="179">
        <v>4</v>
      </c>
      <c r="B196" s="358" t="s">
        <v>243</v>
      </c>
      <c r="C196" s="358"/>
      <c r="D196" s="183"/>
      <c r="I196" s="27"/>
    </row>
    <row r="197" spans="1:9" s="25" customFormat="1" ht="27" customHeight="1" x14ac:dyDescent="0.15">
      <c r="A197" s="179">
        <v>5</v>
      </c>
      <c r="B197" s="358" t="s">
        <v>244</v>
      </c>
      <c r="C197" s="358"/>
      <c r="D197" s="183"/>
      <c r="I197" s="27"/>
    </row>
    <row r="198" spans="1:9" s="25" customFormat="1" ht="27" customHeight="1" x14ac:dyDescent="0.15">
      <c r="A198" s="179">
        <v>6</v>
      </c>
      <c r="B198" s="358" t="s">
        <v>245</v>
      </c>
      <c r="C198" s="358"/>
      <c r="D198" s="183"/>
      <c r="I198" s="27"/>
    </row>
    <row r="199" spans="1:9" s="25" customFormat="1" ht="27" customHeight="1" x14ac:dyDescent="0.15">
      <c r="A199" s="314">
        <v>7</v>
      </c>
      <c r="B199" s="315" t="s">
        <v>306</v>
      </c>
      <c r="C199" s="315"/>
      <c r="D199" s="156"/>
      <c r="I199" s="27"/>
    </row>
    <row r="200" spans="1:9" s="25" customFormat="1" ht="27" customHeight="1" x14ac:dyDescent="0.15">
      <c r="A200" s="314"/>
      <c r="B200" s="308" t="s">
        <v>246</v>
      </c>
      <c r="C200" s="308"/>
      <c r="D200" s="75"/>
      <c r="I200" s="27"/>
    </row>
    <row r="201" spans="1:9" s="25" customFormat="1" ht="27" customHeight="1" x14ac:dyDescent="0.15">
      <c r="A201" s="314">
        <v>8</v>
      </c>
      <c r="B201" s="318" t="s">
        <v>306</v>
      </c>
      <c r="C201" s="318"/>
      <c r="D201" s="74"/>
      <c r="I201" s="27"/>
    </row>
    <row r="202" spans="1:9" s="25" customFormat="1" ht="27" customHeight="1" x14ac:dyDescent="0.15">
      <c r="A202" s="314"/>
      <c r="B202" s="317" t="s">
        <v>246</v>
      </c>
      <c r="C202" s="317"/>
      <c r="D202" s="157"/>
      <c r="I202" s="27"/>
    </row>
    <row r="203" spans="1:9" s="25" customFormat="1" ht="27" customHeight="1" x14ac:dyDescent="0.15">
      <c r="A203" s="314">
        <v>9</v>
      </c>
      <c r="B203" s="318" t="s">
        <v>306</v>
      </c>
      <c r="C203" s="318"/>
      <c r="D203" s="74"/>
      <c r="I203" s="27"/>
    </row>
    <row r="204" spans="1:9" s="25" customFormat="1" ht="27" customHeight="1" x14ac:dyDescent="0.15">
      <c r="A204" s="314"/>
      <c r="B204" s="308" t="s">
        <v>246</v>
      </c>
      <c r="C204" s="308"/>
      <c r="D204" s="75"/>
      <c r="I204" s="27"/>
    </row>
    <row r="205" spans="1:9" s="25" customFormat="1" ht="27" customHeight="1" x14ac:dyDescent="0.15">
      <c r="B205" s="26"/>
      <c r="C205" s="26"/>
      <c r="I205" s="27"/>
    </row>
    <row r="206" spans="1:9" s="47" customFormat="1" ht="19.899999999999999" customHeight="1" x14ac:dyDescent="0.15">
      <c r="A206" s="44" t="s">
        <v>307</v>
      </c>
      <c r="B206" s="45" t="s">
        <v>308</v>
      </c>
      <c r="C206" s="46"/>
      <c r="I206" s="48"/>
    </row>
    <row r="207" spans="1:9" s="25" customFormat="1" ht="27" customHeight="1" x14ac:dyDescent="0.15">
      <c r="A207" s="179">
        <v>1</v>
      </c>
      <c r="B207" s="358" t="s">
        <v>491</v>
      </c>
      <c r="C207" s="358"/>
      <c r="D207" s="183"/>
      <c r="I207" s="27"/>
    </row>
    <row r="208" spans="1:9" s="25" customFormat="1" ht="27" customHeight="1" x14ac:dyDescent="0.15">
      <c r="A208" s="179">
        <v>2</v>
      </c>
      <c r="B208" s="358" t="s">
        <v>323</v>
      </c>
      <c r="C208" s="358"/>
      <c r="D208" s="183"/>
      <c r="I208" s="27"/>
    </row>
    <row r="209" spans="1:9" s="25" customFormat="1" ht="27" customHeight="1" x14ac:dyDescent="0.15">
      <c r="A209" s="179">
        <v>3</v>
      </c>
      <c r="B209" s="358" t="s">
        <v>324</v>
      </c>
      <c r="C209" s="358"/>
      <c r="D209" s="183"/>
      <c r="I209" s="27"/>
    </row>
    <row r="210" spans="1:9" s="25" customFormat="1" ht="27" customHeight="1" x14ac:dyDescent="0.15">
      <c r="A210" s="179">
        <v>4</v>
      </c>
      <c r="B210" s="358" t="s">
        <v>325</v>
      </c>
      <c r="C210" s="358"/>
      <c r="D210" s="183"/>
      <c r="I210" s="27"/>
    </row>
    <row r="211" spans="1:9" s="25" customFormat="1" ht="27" customHeight="1" x14ac:dyDescent="0.15">
      <c r="A211" s="179">
        <v>5</v>
      </c>
      <c r="B211" s="358" t="s">
        <v>326</v>
      </c>
      <c r="C211" s="358"/>
      <c r="D211" s="183"/>
      <c r="I211" s="27"/>
    </row>
    <row r="212" spans="1:9" s="25" customFormat="1" ht="27" customHeight="1" x14ac:dyDescent="0.15">
      <c r="A212" s="179">
        <v>6</v>
      </c>
      <c r="B212" s="358" t="s">
        <v>58</v>
      </c>
      <c r="C212" s="358"/>
      <c r="D212" s="76" t="s">
        <v>25</v>
      </c>
      <c r="I212" s="27"/>
    </row>
    <row r="213" spans="1:9" s="25" customFormat="1" ht="27" customHeight="1" x14ac:dyDescent="0.15">
      <c r="A213" s="179">
        <v>7</v>
      </c>
      <c r="B213" s="358" t="s">
        <v>59</v>
      </c>
      <c r="C213" s="358"/>
      <c r="D213" s="76" t="s">
        <v>25</v>
      </c>
      <c r="I213" s="27"/>
    </row>
    <row r="214" spans="1:9" s="25" customFormat="1" ht="27" customHeight="1" x14ac:dyDescent="0.15">
      <c r="A214" s="179">
        <v>8</v>
      </c>
      <c r="B214" s="358" t="s">
        <v>60</v>
      </c>
      <c r="C214" s="358"/>
      <c r="D214" s="76" t="s">
        <v>25</v>
      </c>
      <c r="I214" s="27"/>
    </row>
    <row r="215" spans="1:9" s="25" customFormat="1" ht="27" customHeight="1" x14ac:dyDescent="0.15">
      <c r="A215" s="179">
        <v>9</v>
      </c>
      <c r="B215" s="358" t="s">
        <v>61</v>
      </c>
      <c r="C215" s="358"/>
      <c r="D215" s="76" t="s">
        <v>25</v>
      </c>
      <c r="I215" s="27"/>
    </row>
  </sheetData>
  <sheetProtection algorithmName="SHA-512" hashValue="aXejJcKWiSCB0S19ckmVOxKnH6t7YNP+azbOEHUpo57fPxzT6clASKMCCgZYxkCqmIjF/1wR/vR/GErCnP/2JQ==" saltValue="ge30OPhrVs00qv60T3U3hg==" spinCount="100000" sheet="1" scenarios="1" formatCells="0" formatRows="0"/>
  <mergeCells count="164">
    <mergeCell ref="A1:I1"/>
    <mergeCell ref="B6:H6"/>
    <mergeCell ref="A7:A14"/>
    <mergeCell ref="B7:B14"/>
    <mergeCell ref="C7:H7"/>
    <mergeCell ref="C8:H8"/>
    <mergeCell ref="C9:H9"/>
    <mergeCell ref="C10:H10"/>
    <mergeCell ref="C11:H11"/>
    <mergeCell ref="C12:H12"/>
    <mergeCell ref="B19:H19"/>
    <mergeCell ref="B20:H20"/>
    <mergeCell ref="A21:A24"/>
    <mergeCell ref="B21:B24"/>
    <mergeCell ref="C21:H21"/>
    <mergeCell ref="C22:H22"/>
    <mergeCell ref="C23:H23"/>
    <mergeCell ref="C24:H24"/>
    <mergeCell ref="C13:H13"/>
    <mergeCell ref="C14:H14"/>
    <mergeCell ref="A15:A18"/>
    <mergeCell ref="B15:B18"/>
    <mergeCell ref="C15:H15"/>
    <mergeCell ref="C16:H16"/>
    <mergeCell ref="C17:H17"/>
    <mergeCell ref="C18:H18"/>
    <mergeCell ref="C31:H31"/>
    <mergeCell ref="C32:H32"/>
    <mergeCell ref="C33:H33"/>
    <mergeCell ref="C34:H34"/>
    <mergeCell ref="C35:H35"/>
    <mergeCell ref="C36:H36"/>
    <mergeCell ref="A25:A27"/>
    <mergeCell ref="B25:B27"/>
    <mergeCell ref="C25:H25"/>
    <mergeCell ref="C26:H26"/>
    <mergeCell ref="C27:H27"/>
    <mergeCell ref="A28:A37"/>
    <mergeCell ref="B28:B37"/>
    <mergeCell ref="C28:H28"/>
    <mergeCell ref="C29:H29"/>
    <mergeCell ref="C30:H30"/>
    <mergeCell ref="A53:A70"/>
    <mergeCell ref="B53:B70"/>
    <mergeCell ref="C53:H53"/>
    <mergeCell ref="C54:H54"/>
    <mergeCell ref="C55:H55"/>
    <mergeCell ref="C56:H56"/>
    <mergeCell ref="C57:H57"/>
    <mergeCell ref="C37:H37"/>
    <mergeCell ref="B38:H38"/>
    <mergeCell ref="B39:H39"/>
    <mergeCell ref="B40:H40"/>
    <mergeCell ref="B41:H41"/>
    <mergeCell ref="B42:H42"/>
    <mergeCell ref="C58:H58"/>
    <mergeCell ref="C59:H59"/>
    <mergeCell ref="C60:H60"/>
    <mergeCell ref="C61:H61"/>
    <mergeCell ref="C62:H62"/>
    <mergeCell ref="C63:H63"/>
    <mergeCell ref="B43:H43"/>
    <mergeCell ref="B44:H44"/>
    <mergeCell ref="B52:H52"/>
    <mergeCell ref="C70:H70"/>
    <mergeCell ref="B71:H71"/>
    <mergeCell ref="B76:C76"/>
    <mergeCell ref="B77:C77"/>
    <mergeCell ref="B78:C78"/>
    <mergeCell ref="B79:C79"/>
    <mergeCell ref="C64:H64"/>
    <mergeCell ref="C65:H65"/>
    <mergeCell ref="C66:H66"/>
    <mergeCell ref="C67:H67"/>
    <mergeCell ref="C68:H68"/>
    <mergeCell ref="C69:H69"/>
    <mergeCell ref="B86:C86"/>
    <mergeCell ref="B87:C87"/>
    <mergeCell ref="B88:C88"/>
    <mergeCell ref="B89:C89"/>
    <mergeCell ref="B90:C90"/>
    <mergeCell ref="B91:C91"/>
    <mergeCell ref="B80:C80"/>
    <mergeCell ref="B81:C81"/>
    <mergeCell ref="B82:C82"/>
    <mergeCell ref="B83:C83"/>
    <mergeCell ref="B84:C84"/>
    <mergeCell ref="B85:C85"/>
    <mergeCell ref="B98:C98"/>
    <mergeCell ref="B99:C99"/>
    <mergeCell ref="B100:C100"/>
    <mergeCell ref="B101:C101"/>
    <mergeCell ref="B102:C102"/>
    <mergeCell ref="B103:C103"/>
    <mergeCell ref="B92:C92"/>
    <mergeCell ref="B93:C93"/>
    <mergeCell ref="B94:C94"/>
    <mergeCell ref="B95:C95"/>
    <mergeCell ref="B96:C96"/>
    <mergeCell ref="B97:C97"/>
    <mergeCell ref="B110:C110"/>
    <mergeCell ref="B115:C115"/>
    <mergeCell ref="B116:C116"/>
    <mergeCell ref="B117:C117"/>
    <mergeCell ref="B118:C118"/>
    <mergeCell ref="B119:C119"/>
    <mergeCell ref="B104:C104"/>
    <mergeCell ref="B105:C105"/>
    <mergeCell ref="B106:C106"/>
    <mergeCell ref="B107:C107"/>
    <mergeCell ref="B108:C108"/>
    <mergeCell ref="B109:C109"/>
    <mergeCell ref="B126:C126"/>
    <mergeCell ref="B127:C127"/>
    <mergeCell ref="B128:C128"/>
    <mergeCell ref="B129:C129"/>
    <mergeCell ref="B130:C130"/>
    <mergeCell ref="B131:C131"/>
    <mergeCell ref="B120:C120"/>
    <mergeCell ref="B121:C121"/>
    <mergeCell ref="B122:C122"/>
    <mergeCell ref="B123:C123"/>
    <mergeCell ref="B124:C124"/>
    <mergeCell ref="B125:C125"/>
    <mergeCell ref="A175:A180"/>
    <mergeCell ref="B175:B180"/>
    <mergeCell ref="A187:A188"/>
    <mergeCell ref="B187:C188"/>
    <mergeCell ref="D187:G187"/>
    <mergeCell ref="B189:C189"/>
    <mergeCell ref="A137:A138"/>
    <mergeCell ref="B137:B138"/>
    <mergeCell ref="C137:C138"/>
    <mergeCell ref="D137:G137"/>
    <mergeCell ref="A139:A174"/>
    <mergeCell ref="B139:B153"/>
    <mergeCell ref="B154:B162"/>
    <mergeCell ref="B163:B169"/>
    <mergeCell ref="B170:B174"/>
    <mergeCell ref="B198:C198"/>
    <mergeCell ref="A199:A200"/>
    <mergeCell ref="B199:C199"/>
    <mergeCell ref="B200:C200"/>
    <mergeCell ref="A201:A202"/>
    <mergeCell ref="B201:C201"/>
    <mergeCell ref="B202:C202"/>
    <mergeCell ref="B190:C190"/>
    <mergeCell ref="B193:C193"/>
    <mergeCell ref="B194:C194"/>
    <mergeCell ref="B195:C195"/>
    <mergeCell ref="B196:C196"/>
    <mergeCell ref="B197:C197"/>
    <mergeCell ref="B210:C210"/>
    <mergeCell ref="B211:C211"/>
    <mergeCell ref="B212:C212"/>
    <mergeCell ref="B213:C213"/>
    <mergeCell ref="B214:C214"/>
    <mergeCell ref="B215:C215"/>
    <mergeCell ref="A203:A204"/>
    <mergeCell ref="B203:C203"/>
    <mergeCell ref="B204:C204"/>
    <mergeCell ref="B207:C207"/>
    <mergeCell ref="B208:C208"/>
    <mergeCell ref="B209:C209"/>
  </mergeCells>
  <phoneticPr fontId="6"/>
  <dataValidations count="10">
    <dataValidation type="list" allowBlank="1" showInputMessage="1" showErrorMessage="1" sqref="I54 I56 I58 I60 I62 I64 I66 I68 I70" xr:uid="{00000000-0002-0000-0800-000000000000}">
      <formula1>"0,10,15,20,25,30,35,40,45,50,55,60,65,70,75,80,85,90"</formula1>
    </dataValidation>
    <dataValidation type="list" allowBlank="1" showInputMessage="1" showErrorMessage="1" sqref="I28" xr:uid="{00000000-0002-0000-0800-000001000000}">
      <formula1>"選択してください,基幹施設,連携施設"</formula1>
    </dataValidation>
    <dataValidation type="list" allowBlank="1" showInputMessage="1" showErrorMessage="1" sqref="D77:E110 D116:E132 D185:E185" xr:uid="{00000000-0002-0000-0800-000002000000}">
      <formula1>"選択,A,B,C,D"</formula1>
    </dataValidation>
    <dataValidation type="custom" allowBlank="1" showInputMessage="1" showErrorMessage="1" sqref="I71:I72" xr:uid="{00000000-0002-0000-0800-000003000000}">
      <formula1>100</formula1>
    </dataValidation>
    <dataValidation type="list" allowBlank="1" showInputMessage="1" showErrorMessage="1" sqref="I52" xr:uid="{00000000-0002-0000-0800-000004000000}">
      <formula1>"0,10,15,20,25,30,35,40,45,50,55,60,65,70,75,80,85,90,100"</formula1>
    </dataValidation>
    <dataValidation imeMode="fullKatakana" allowBlank="1" showInputMessage="1" showErrorMessage="1" sqref="I17:I18 I23:I24" xr:uid="{00000000-0002-0000-0800-000005000000}"/>
    <dataValidation imeMode="disabled" allowBlank="1" showInputMessage="1" showErrorMessage="1" sqref="I19 D189:F190 I39:I45 I25:I27 D207:D211 D193:D198 D200 D202 D204 D139:F181" xr:uid="{00000000-0002-0000-0800-000006000000}"/>
    <dataValidation type="list" allowBlank="1" showInputMessage="1" showErrorMessage="1" sqref="D212:D215 I30:I37" xr:uid="{00000000-0002-0000-0800-000007000000}">
      <formula1>"選択してください,有,無"</formula1>
    </dataValidation>
    <dataValidation type="list" allowBlank="1" showInputMessage="1" showErrorMessage="1" sqref="I8" xr:uid="{00000000-0002-0000-0800-000008000000}">
      <formula1>"選択してください,北海道,秋田県,岩手県,青森県,福島県,宮城県,山形県,東京都,神奈川県,千葉県,茨城県,栃木県,埼玉県,群馬県,長野県,山梨県,新潟県,静岡県,愛知県,岐阜県,三重県,福井県,石川県,富山県,滋賀県,大阪府,京都府,奈良県,和歌山県,兵庫県,鳥取県,島根県,岡山県,広島県,山口県,香川県,徳島県,高知県,愛媛県,福岡県,佐賀県,長崎県,熊本県,大分県,宮崎県,鹿児島県,沖縄県"</formula1>
    </dataValidation>
    <dataValidation type="list" allowBlank="1" showInputMessage="1" showErrorMessage="1" sqref="I29" xr:uid="{00000000-0002-0000-0800-000009000000}">
      <formula1>"選択してください,基幹（拠点）教育施設,関連教育施設,いずれでもない"</formula1>
    </dataValidation>
  </dataValidations>
  <pageMargins left="0.70866141732283472" right="0.70866141732283472" top="0.74803149606299213" bottom="0.74803149606299213" header="0.31496062992125984" footer="0.31496062992125984"/>
  <pageSetup paperSize="9" scale="60" fitToHeight="0" orientation="portrait" cellComments="asDisplayed" r:id="rId1"/>
  <headerFooter>
    <oddHeader>&amp;L&amp;F&amp;R&amp;A</oddHeader>
    <oddFooter>&amp;C&amp;P / &amp;N</oddFooter>
  </headerFooter>
  <rowBreaks count="3" manualBreakCount="3">
    <brk id="72" max="16383" man="1"/>
    <brk id="132" max="16383" man="1"/>
    <brk id="20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vt:i4>
      </vt:variant>
    </vt:vector>
  </HeadingPairs>
  <TitlesOfParts>
    <vt:vector size="49" baseType="lpstr">
      <vt:lpstr>プログラム詳細</vt:lpstr>
      <vt:lpstr>施設詳細</vt:lpstr>
      <vt:lpstr>冊子情報</vt:lpstr>
      <vt:lpstr>施設群</vt:lpstr>
      <vt:lpstr>定員計算</vt:lpstr>
      <vt:lpstr>基幹</vt:lpstr>
      <vt:lpstr>連携1</vt:lpstr>
      <vt:lpstr>連携2</vt:lpstr>
      <vt:lpstr>連携3</vt:lpstr>
      <vt:lpstr>連携4</vt:lpstr>
      <vt:lpstr>連携5</vt:lpstr>
      <vt:lpstr>連携6</vt:lpstr>
      <vt:lpstr>連携7</vt:lpstr>
      <vt:lpstr>連携8</vt:lpstr>
      <vt:lpstr>連携9</vt:lpstr>
      <vt:lpstr>連携10</vt:lpstr>
      <vt:lpstr>連携11</vt:lpstr>
      <vt:lpstr>連携12</vt:lpstr>
      <vt:lpstr>連携13</vt:lpstr>
      <vt:lpstr>連携14</vt:lpstr>
      <vt:lpstr>連携15</vt:lpstr>
      <vt:lpstr>連携16</vt:lpstr>
      <vt:lpstr>連携17</vt:lpstr>
      <vt:lpstr>連携18</vt:lpstr>
      <vt:lpstr>連携19</vt:lpstr>
      <vt:lpstr>連携20</vt:lpstr>
      <vt:lpstr>連携21</vt:lpstr>
      <vt:lpstr>連携22</vt:lpstr>
      <vt:lpstr>連携23</vt:lpstr>
      <vt:lpstr>連携24</vt:lpstr>
      <vt:lpstr>連携25</vt:lpstr>
      <vt:lpstr>連携26</vt:lpstr>
      <vt:lpstr>連携27</vt:lpstr>
      <vt:lpstr>連携28</vt:lpstr>
      <vt:lpstr>連携29</vt:lpstr>
      <vt:lpstr>連携30</vt:lpstr>
      <vt:lpstr>連携31</vt:lpstr>
      <vt:lpstr>連携32</vt:lpstr>
      <vt:lpstr>連携33</vt:lpstr>
      <vt:lpstr>連携34</vt:lpstr>
      <vt:lpstr>連携35</vt:lpstr>
      <vt:lpstr>連携36</vt:lpstr>
      <vt:lpstr>連携37</vt:lpstr>
      <vt:lpstr>連携38</vt:lpstr>
      <vt:lpstr>連携39</vt:lpstr>
      <vt:lpstr>連携40</vt:lpstr>
      <vt:lpstr>基幹!Print_Titles</vt:lpstr>
      <vt:lpstr>施設群!Print_Titles</vt:lpstr>
      <vt:lpstr>施設詳細!Print_Titles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2025-11-13T04:09:07Z</dcterms:modified>
</cp:coreProperties>
</file>