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codeName="ThisWorkbook" defaultThemeVersion="124226"/>
  <xr:revisionPtr revIDLastSave="0" documentId="13_ncr:1_{B7E1468D-A9CD-4C3A-AFED-57A726B06849}" xr6:coauthVersionLast="47" xr6:coauthVersionMax="47" xr10:uidLastSave="{00000000-0000-0000-0000-000000000000}"/>
  <workbookProtection workbookAlgorithmName="SHA-512" workbookHashValue="NNlwRWH63Fg/UaVEZkPkqIyHiOUKB3B/E0zqE+0EQX/qWq0h+aYeCJe6xlde0fhENY4CA1Pm4qsAqOHWFe3jQA==" workbookSaltValue="TCP5u/CfQbCA+LJb4j92ug==" workbookSpinCount="100000" lockStructure="1"/>
  <bookViews>
    <workbookView xWindow="-120" yWindow="-120" windowWidth="20730" windowHeight="11040" tabRatio="804" xr2:uid="{00000000-000D-0000-FFFF-FFFF00000000}"/>
  </bookViews>
  <sheets>
    <sheet name="プログラム詳細" sheetId="122" r:id="rId1"/>
    <sheet name="施設詳細" sheetId="123" r:id="rId2"/>
    <sheet name="冊子情報" sheetId="124" r:id="rId3"/>
    <sheet name="施設群" sheetId="127" r:id="rId4"/>
    <sheet name="定員計算" sheetId="126" r:id="rId5"/>
    <sheet name="基幹" sheetId="125" r:id="rId6"/>
    <sheet name="連携1" sheetId="288" r:id="rId7"/>
    <sheet name="連携2" sheetId="289" r:id="rId8"/>
    <sheet name="連携3" sheetId="294" r:id="rId9"/>
    <sheet name="連携4" sheetId="295" r:id="rId10"/>
    <sheet name="連携5" sheetId="296" r:id="rId11"/>
    <sheet name="連携6" sheetId="297" r:id="rId12"/>
    <sheet name="連携7" sheetId="292" r:id="rId13"/>
    <sheet name="連携8" sheetId="293" r:id="rId14"/>
    <sheet name="連携9" sheetId="290" r:id="rId15"/>
    <sheet name="連携10" sheetId="291" r:id="rId16"/>
    <sheet name="連携11" sheetId="298" r:id="rId17"/>
    <sheet name="連携12" sheetId="299" r:id="rId18"/>
    <sheet name="連携13" sheetId="300" r:id="rId19"/>
    <sheet name="連携14" sheetId="301" r:id="rId20"/>
    <sheet name="連携15" sheetId="302" r:id="rId21"/>
    <sheet name="連携16" sheetId="303" r:id="rId22"/>
    <sheet name="連携17" sheetId="304" r:id="rId23"/>
    <sheet name="連携18" sheetId="305" r:id="rId24"/>
    <sheet name="連携19" sheetId="306" r:id="rId25"/>
    <sheet name="連携20" sheetId="307" r:id="rId26"/>
    <sheet name="連携21" sheetId="308" r:id="rId27"/>
    <sheet name="連携22" sheetId="309" r:id="rId28"/>
    <sheet name="連携23" sheetId="310" r:id="rId29"/>
    <sheet name="連携24" sheetId="311" r:id="rId30"/>
    <sheet name="連携25" sheetId="312" r:id="rId31"/>
    <sheet name="連携26" sheetId="313" r:id="rId32"/>
    <sheet name="連携27" sheetId="314" r:id="rId33"/>
    <sheet name="連携28" sheetId="315" r:id="rId34"/>
    <sheet name="連携29" sheetId="316" r:id="rId35"/>
    <sheet name="連携30" sheetId="317" r:id="rId36"/>
    <sheet name="連携31" sheetId="318" r:id="rId37"/>
    <sheet name="連携32" sheetId="319" r:id="rId38"/>
    <sheet name="連携33" sheetId="320" r:id="rId39"/>
    <sheet name="連携34" sheetId="321" r:id="rId40"/>
    <sheet name="連携35" sheetId="322" r:id="rId41"/>
    <sheet name="連携36" sheetId="323" r:id="rId42"/>
    <sheet name="連携37" sheetId="324" r:id="rId43"/>
    <sheet name="連携38" sheetId="325" r:id="rId44"/>
    <sheet name="連携39" sheetId="326" r:id="rId45"/>
    <sheet name="連携40" sheetId="327" r:id="rId46"/>
    <sheet name="連携41" sheetId="328" r:id="rId47"/>
    <sheet name="連携42" sheetId="329" r:id="rId48"/>
    <sheet name="連携43" sheetId="330" r:id="rId49"/>
    <sheet name="連携44" sheetId="331" r:id="rId50"/>
    <sheet name="連携45" sheetId="332" r:id="rId51"/>
    <sheet name="連携46" sheetId="333" r:id="rId52"/>
    <sheet name="連携47" sheetId="334" r:id="rId53"/>
    <sheet name="連携48" sheetId="335" r:id="rId54"/>
    <sheet name="連携49" sheetId="336" r:id="rId55"/>
    <sheet name="連携50" sheetId="337" r:id="rId56"/>
    <sheet name="連携51" sheetId="338" r:id="rId57"/>
    <sheet name="連携52" sheetId="339" r:id="rId58"/>
    <sheet name="連携53" sheetId="340" r:id="rId59"/>
    <sheet name="連携54" sheetId="341" r:id="rId60"/>
    <sheet name="連携55" sheetId="342" r:id="rId61"/>
    <sheet name="連携56" sheetId="343" r:id="rId62"/>
    <sheet name="連携57" sheetId="344" r:id="rId63"/>
    <sheet name="連携58" sheetId="345" r:id="rId64"/>
    <sheet name="連携59" sheetId="346" r:id="rId65"/>
    <sheet name="連携60" sheetId="347" r:id="rId66"/>
    <sheet name="連携61" sheetId="348" r:id="rId67"/>
    <sheet name="連携62" sheetId="349" r:id="rId68"/>
    <sheet name="連携63" sheetId="350" r:id="rId69"/>
    <sheet name="連携64" sheetId="351" r:id="rId70"/>
    <sheet name="連携65" sheetId="352" r:id="rId71"/>
    <sheet name="連携66" sheetId="353" r:id="rId72"/>
    <sheet name="連携67" sheetId="354" r:id="rId73"/>
    <sheet name="連携68" sheetId="355" r:id="rId74"/>
    <sheet name="連携69" sheetId="356" r:id="rId75"/>
    <sheet name="連携70" sheetId="357" r:id="rId76"/>
  </sheets>
  <definedNames>
    <definedName name="AREA">#REF!</definedName>
    <definedName name="BAISHO">#REF!</definedName>
    <definedName name="HOKEN">#REF!</definedName>
    <definedName name="HPTYPE">#REF!</definedName>
    <definedName name="JIKANGAI">#REF!</definedName>
    <definedName name="PREF">#REF!</definedName>
    <definedName name="PREF2">#REF!</definedName>
    <definedName name="PREF3">#REF!</definedName>
    <definedName name="PREF4">#REF!</definedName>
    <definedName name="_xlnm.Print_Titles" localSheetId="5">基幹!$114:$115</definedName>
    <definedName name="_xlnm.Print_Titles" localSheetId="3">施設群!$72:$73</definedName>
    <definedName name="_xlnm.Print_Titles" localSheetId="1">施設詳細!$3:$4</definedName>
    <definedName name="_xlnm.Print_Titles" localSheetId="6">連携1!$114:$115</definedName>
    <definedName name="_xlnm.Print_Titles" localSheetId="15">連携10!$114:$115</definedName>
    <definedName name="_xlnm.Print_Titles" localSheetId="16">連携11!$114:$115</definedName>
    <definedName name="_xlnm.Print_Titles" localSheetId="17">連携12!$114:$115</definedName>
    <definedName name="_xlnm.Print_Titles" localSheetId="18">連携13!$114:$115</definedName>
    <definedName name="_xlnm.Print_Titles" localSheetId="19">連携14!$114:$115</definedName>
    <definedName name="_xlnm.Print_Titles" localSheetId="20">連携15!$114:$115</definedName>
    <definedName name="_xlnm.Print_Titles" localSheetId="21">連携16!$114:$115</definedName>
    <definedName name="_xlnm.Print_Titles" localSheetId="22">連携17!$114:$115</definedName>
    <definedName name="_xlnm.Print_Titles" localSheetId="23">連携18!$114:$115</definedName>
    <definedName name="_xlnm.Print_Titles" localSheetId="24">連携19!$114:$115</definedName>
    <definedName name="_xlnm.Print_Titles" localSheetId="7">連携2!$114:$115</definedName>
    <definedName name="_xlnm.Print_Titles" localSheetId="25">連携20!$114:$115</definedName>
    <definedName name="_xlnm.Print_Titles" localSheetId="26">連携21!$114:$115</definedName>
    <definedName name="_xlnm.Print_Titles" localSheetId="27">連携22!$114:$115</definedName>
    <definedName name="_xlnm.Print_Titles" localSheetId="28">連携23!$114:$115</definedName>
    <definedName name="_xlnm.Print_Titles" localSheetId="29">連携24!$114:$115</definedName>
    <definedName name="_xlnm.Print_Titles" localSheetId="30">連携25!$114:$115</definedName>
    <definedName name="_xlnm.Print_Titles" localSheetId="31">連携26!$114:$115</definedName>
    <definedName name="_xlnm.Print_Titles" localSheetId="32">連携27!$114:$115</definedName>
    <definedName name="_xlnm.Print_Titles" localSheetId="33">連携28!$114:$115</definedName>
    <definedName name="_xlnm.Print_Titles" localSheetId="34">連携29!$114:$115</definedName>
    <definedName name="_xlnm.Print_Titles" localSheetId="8">連携3!$114:$115</definedName>
    <definedName name="_xlnm.Print_Titles" localSheetId="35">連携30!$114:$115</definedName>
    <definedName name="_xlnm.Print_Titles" localSheetId="36">連携31!$114:$115</definedName>
    <definedName name="_xlnm.Print_Titles" localSheetId="37">連携32!$114:$115</definedName>
    <definedName name="_xlnm.Print_Titles" localSheetId="38">連携33!$114:$115</definedName>
    <definedName name="_xlnm.Print_Titles" localSheetId="39">連携34!$114:$115</definedName>
    <definedName name="_xlnm.Print_Titles" localSheetId="40">連携35!$114:$115</definedName>
    <definedName name="_xlnm.Print_Titles" localSheetId="41">連携36!$114:$115</definedName>
    <definedName name="_xlnm.Print_Titles" localSheetId="42">連携37!$114:$115</definedName>
    <definedName name="_xlnm.Print_Titles" localSheetId="43">連携38!$114:$115</definedName>
    <definedName name="_xlnm.Print_Titles" localSheetId="44">連携39!$114:$115</definedName>
    <definedName name="_xlnm.Print_Titles" localSheetId="9">連携4!$114:$115</definedName>
    <definedName name="_xlnm.Print_Titles" localSheetId="45">連携40!$114:$115</definedName>
    <definedName name="_xlnm.Print_Titles" localSheetId="46">連携41!$114:$115</definedName>
    <definedName name="_xlnm.Print_Titles" localSheetId="47">連携42!$114:$115</definedName>
    <definedName name="_xlnm.Print_Titles" localSheetId="48">連携43!$114:$115</definedName>
    <definedName name="_xlnm.Print_Titles" localSheetId="49">連携44!$114:$115</definedName>
    <definedName name="_xlnm.Print_Titles" localSheetId="50">連携45!$114:$115</definedName>
    <definedName name="_xlnm.Print_Titles" localSheetId="51">連携46!$114:$115</definedName>
    <definedName name="_xlnm.Print_Titles" localSheetId="52">連携47!$114:$115</definedName>
    <definedName name="_xlnm.Print_Titles" localSheetId="53">連携48!$114:$115</definedName>
    <definedName name="_xlnm.Print_Titles" localSheetId="54">連携49!$114:$115</definedName>
    <definedName name="_xlnm.Print_Titles" localSheetId="10">連携5!$114:$115</definedName>
    <definedName name="_xlnm.Print_Titles" localSheetId="55">連携50!$114:$115</definedName>
    <definedName name="_xlnm.Print_Titles" localSheetId="56">連携51!$114:$115</definedName>
    <definedName name="_xlnm.Print_Titles" localSheetId="57">連携52!$114:$115</definedName>
    <definedName name="_xlnm.Print_Titles" localSheetId="58">連携53!$114:$115</definedName>
    <definedName name="_xlnm.Print_Titles" localSheetId="59">連携54!$114:$115</definedName>
    <definedName name="_xlnm.Print_Titles" localSheetId="60">連携55!$114:$115</definedName>
    <definedName name="_xlnm.Print_Titles" localSheetId="61">連携56!$114:$115</definedName>
    <definedName name="_xlnm.Print_Titles" localSheetId="62">連携57!$114:$115</definedName>
    <definedName name="_xlnm.Print_Titles" localSheetId="63">連携58!$114:$115</definedName>
    <definedName name="_xlnm.Print_Titles" localSheetId="64">連携59!$114:$115</definedName>
    <definedName name="_xlnm.Print_Titles" localSheetId="11">連携6!$114:$115</definedName>
    <definedName name="_xlnm.Print_Titles" localSheetId="65">連携60!$114:$115</definedName>
    <definedName name="_xlnm.Print_Titles" localSheetId="66">連携61!$114:$115</definedName>
    <definedName name="_xlnm.Print_Titles" localSheetId="67">連携62!$114:$115</definedName>
    <definedName name="_xlnm.Print_Titles" localSheetId="68">連携63!$114:$115</definedName>
    <definedName name="_xlnm.Print_Titles" localSheetId="69">連携64!$114:$115</definedName>
    <definedName name="_xlnm.Print_Titles" localSheetId="70">連携65!$114:$115</definedName>
    <definedName name="_xlnm.Print_Titles" localSheetId="71">連携66!$114:$115</definedName>
    <definedName name="_xlnm.Print_Titles" localSheetId="72">連携67!$114:$115</definedName>
    <definedName name="_xlnm.Print_Titles" localSheetId="73">連携68!$114:$115</definedName>
    <definedName name="_xlnm.Print_Titles" localSheetId="74">連携69!$114:$115</definedName>
    <definedName name="_xlnm.Print_Titles" localSheetId="12">連携7!$114:$115</definedName>
    <definedName name="_xlnm.Print_Titles" localSheetId="75">連携70!$114:$115</definedName>
    <definedName name="_xlnm.Print_Titles" localSheetId="13">連携8!$114:$115</definedName>
    <definedName name="_xlnm.Print_Titles" localSheetId="14">連携9!$114:$115</definedName>
    <definedName name="SMALL">#REF!</definedName>
    <definedName name="WAKU">#REF!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8" i="357" l="1"/>
  <c r="E158" i="357"/>
  <c r="F158" i="357"/>
  <c r="N75" i="123"/>
  <c r="N74" i="123"/>
  <c r="N73" i="123"/>
  <c r="N72" i="123"/>
  <c r="N71" i="123"/>
  <c r="N70" i="123"/>
  <c r="N69" i="123"/>
  <c r="N68" i="123"/>
  <c r="N67" i="123"/>
  <c r="N66" i="123"/>
  <c r="N65" i="123"/>
  <c r="N64" i="123"/>
  <c r="N63" i="123"/>
  <c r="N62" i="123"/>
  <c r="N61" i="123"/>
  <c r="N60" i="123"/>
  <c r="N59" i="123"/>
  <c r="N58" i="123"/>
  <c r="N57" i="123"/>
  <c r="N56" i="123"/>
  <c r="N55" i="123"/>
  <c r="N54" i="123"/>
  <c r="N53" i="123"/>
  <c r="N52" i="123"/>
  <c r="N51" i="123"/>
  <c r="N50" i="123"/>
  <c r="N49" i="123"/>
  <c r="N48" i="123"/>
  <c r="N47" i="123"/>
  <c r="N46" i="123"/>
  <c r="N45" i="123"/>
  <c r="N44" i="123"/>
  <c r="N43" i="123"/>
  <c r="N42" i="123"/>
  <c r="N41" i="123"/>
  <c r="N40" i="123"/>
  <c r="N39" i="123"/>
  <c r="N38" i="123"/>
  <c r="N37" i="123"/>
  <c r="N36" i="123"/>
  <c r="N35" i="123"/>
  <c r="N34" i="123"/>
  <c r="N33" i="123"/>
  <c r="N32" i="123"/>
  <c r="N31" i="123"/>
  <c r="N30" i="123"/>
  <c r="N29" i="123"/>
  <c r="N28" i="123"/>
  <c r="N27" i="123"/>
  <c r="N26" i="123"/>
  <c r="N25" i="123"/>
  <c r="N24" i="123"/>
  <c r="N23" i="123"/>
  <c r="N22" i="123"/>
  <c r="N21" i="123"/>
  <c r="N20" i="123"/>
  <c r="N19" i="123"/>
  <c r="N18" i="123"/>
  <c r="N17" i="123"/>
  <c r="N16" i="123"/>
  <c r="N15" i="123"/>
  <c r="N14" i="123"/>
  <c r="N13" i="123"/>
  <c r="N12" i="123"/>
  <c r="N11" i="123"/>
  <c r="N10" i="123"/>
  <c r="N9" i="123"/>
  <c r="N8" i="123"/>
  <c r="N7" i="123"/>
  <c r="N6" i="123"/>
  <c r="M75" i="123"/>
  <c r="M74" i="123"/>
  <c r="M73" i="123"/>
  <c r="M72" i="123"/>
  <c r="M71" i="123"/>
  <c r="M70" i="123"/>
  <c r="M69" i="123"/>
  <c r="M68" i="123"/>
  <c r="M67" i="123"/>
  <c r="M66" i="123"/>
  <c r="M65" i="123"/>
  <c r="M64" i="123"/>
  <c r="M63" i="123"/>
  <c r="M62" i="123"/>
  <c r="M61" i="123"/>
  <c r="M60" i="123"/>
  <c r="M59" i="123"/>
  <c r="M58" i="123"/>
  <c r="M57" i="123"/>
  <c r="M56" i="123"/>
  <c r="M55" i="123"/>
  <c r="M54" i="123"/>
  <c r="M53" i="123"/>
  <c r="M52" i="123"/>
  <c r="M51" i="123"/>
  <c r="M50" i="123"/>
  <c r="M49" i="123"/>
  <c r="M48" i="123"/>
  <c r="M47" i="123"/>
  <c r="M46" i="123"/>
  <c r="M45" i="123"/>
  <c r="M44" i="123"/>
  <c r="M43" i="123"/>
  <c r="M42" i="123"/>
  <c r="M41" i="123"/>
  <c r="M40" i="123"/>
  <c r="M39" i="123"/>
  <c r="M38" i="123"/>
  <c r="M37" i="123"/>
  <c r="M36" i="123"/>
  <c r="M35" i="123"/>
  <c r="M34" i="123"/>
  <c r="M33" i="123"/>
  <c r="M32" i="123"/>
  <c r="M31" i="123"/>
  <c r="M30" i="123"/>
  <c r="M29" i="123"/>
  <c r="M28" i="123"/>
  <c r="M27" i="123"/>
  <c r="M26" i="123"/>
  <c r="M25" i="123"/>
  <c r="M24" i="123"/>
  <c r="M23" i="123"/>
  <c r="M22" i="123"/>
  <c r="M21" i="123"/>
  <c r="M20" i="123"/>
  <c r="M19" i="123"/>
  <c r="M18" i="123"/>
  <c r="M17" i="123"/>
  <c r="M16" i="123"/>
  <c r="M15" i="123"/>
  <c r="M14" i="123"/>
  <c r="M13" i="123"/>
  <c r="M12" i="123"/>
  <c r="M11" i="123"/>
  <c r="M10" i="123"/>
  <c r="M9" i="123"/>
  <c r="M8" i="123"/>
  <c r="M7" i="123"/>
  <c r="M6" i="123"/>
  <c r="L75" i="123"/>
  <c r="L74" i="123"/>
  <c r="L73" i="123"/>
  <c r="L72" i="123"/>
  <c r="L71" i="123"/>
  <c r="L70" i="123"/>
  <c r="L69" i="123"/>
  <c r="L68" i="123"/>
  <c r="L67" i="123"/>
  <c r="L66" i="123"/>
  <c r="L65" i="123"/>
  <c r="L64" i="123"/>
  <c r="L63" i="123"/>
  <c r="L62" i="123"/>
  <c r="L61" i="123"/>
  <c r="L60" i="123"/>
  <c r="L59" i="123"/>
  <c r="L58" i="123"/>
  <c r="L57" i="123"/>
  <c r="L56" i="123"/>
  <c r="L55" i="123"/>
  <c r="L54" i="123"/>
  <c r="L53" i="123"/>
  <c r="L52" i="123"/>
  <c r="L51" i="123"/>
  <c r="L50" i="123"/>
  <c r="L49" i="123"/>
  <c r="L48" i="123"/>
  <c r="L47" i="123"/>
  <c r="L46" i="123"/>
  <c r="L45" i="123"/>
  <c r="L44" i="123"/>
  <c r="L43" i="123"/>
  <c r="L42" i="123"/>
  <c r="L41" i="123"/>
  <c r="L40" i="123"/>
  <c r="L39" i="123"/>
  <c r="L38" i="123"/>
  <c r="L37" i="123"/>
  <c r="L36" i="123"/>
  <c r="L35" i="123"/>
  <c r="L34" i="123"/>
  <c r="L33" i="123"/>
  <c r="L32" i="123"/>
  <c r="L31" i="123"/>
  <c r="L30" i="123"/>
  <c r="L29" i="123"/>
  <c r="L28" i="123"/>
  <c r="L27" i="123"/>
  <c r="L26" i="123"/>
  <c r="L25" i="123"/>
  <c r="L24" i="123"/>
  <c r="L23" i="123"/>
  <c r="L22" i="123"/>
  <c r="L21" i="123"/>
  <c r="L20" i="123"/>
  <c r="L19" i="123"/>
  <c r="L18" i="123"/>
  <c r="L17" i="123"/>
  <c r="L16" i="123"/>
  <c r="L15" i="123"/>
  <c r="L14" i="123"/>
  <c r="L13" i="123"/>
  <c r="L12" i="123"/>
  <c r="L11" i="123"/>
  <c r="L10" i="123"/>
  <c r="L9" i="123"/>
  <c r="L8" i="123"/>
  <c r="L7" i="123"/>
  <c r="L6" i="123"/>
  <c r="K75" i="123"/>
  <c r="K74" i="123"/>
  <c r="K73" i="123"/>
  <c r="K72" i="123"/>
  <c r="K71" i="123"/>
  <c r="K70" i="123"/>
  <c r="K69" i="123"/>
  <c r="K68" i="123"/>
  <c r="K67" i="123"/>
  <c r="K66" i="123"/>
  <c r="K65" i="123"/>
  <c r="K64" i="123"/>
  <c r="K63" i="123"/>
  <c r="K62" i="123"/>
  <c r="K61" i="123"/>
  <c r="K60" i="123"/>
  <c r="K59" i="123"/>
  <c r="K58" i="123"/>
  <c r="K57" i="123"/>
  <c r="K56" i="123"/>
  <c r="K55" i="123"/>
  <c r="K54" i="123"/>
  <c r="K53" i="123"/>
  <c r="K52" i="123"/>
  <c r="K51" i="123"/>
  <c r="K50" i="123"/>
  <c r="K49" i="123"/>
  <c r="K48" i="123"/>
  <c r="K47" i="123"/>
  <c r="K46" i="123"/>
  <c r="K45" i="123"/>
  <c r="K44" i="123"/>
  <c r="K43" i="123"/>
  <c r="K42" i="123"/>
  <c r="K41" i="123"/>
  <c r="K40" i="123"/>
  <c r="K39" i="123"/>
  <c r="K38" i="123"/>
  <c r="K37" i="123"/>
  <c r="K36" i="123"/>
  <c r="K35" i="123"/>
  <c r="K34" i="123"/>
  <c r="K33" i="123"/>
  <c r="K32" i="123"/>
  <c r="K31" i="123"/>
  <c r="K30" i="123"/>
  <c r="K29" i="123"/>
  <c r="K28" i="123"/>
  <c r="K27" i="123"/>
  <c r="K26" i="123"/>
  <c r="K25" i="123"/>
  <c r="K24" i="123"/>
  <c r="K23" i="123"/>
  <c r="K22" i="123"/>
  <c r="K21" i="123"/>
  <c r="K20" i="123"/>
  <c r="K19" i="123"/>
  <c r="K18" i="123"/>
  <c r="K17" i="123"/>
  <c r="K16" i="123"/>
  <c r="K15" i="123"/>
  <c r="K14" i="123"/>
  <c r="K13" i="123"/>
  <c r="K12" i="123"/>
  <c r="K11" i="123"/>
  <c r="K10" i="123"/>
  <c r="K9" i="123"/>
  <c r="K8" i="123"/>
  <c r="K7" i="123"/>
  <c r="K6" i="123"/>
  <c r="J75" i="123"/>
  <c r="J74" i="123"/>
  <c r="J73" i="123"/>
  <c r="J72" i="123"/>
  <c r="J71" i="123"/>
  <c r="J70" i="123"/>
  <c r="J69" i="123"/>
  <c r="J68" i="123"/>
  <c r="J67" i="123"/>
  <c r="J66" i="123"/>
  <c r="J65" i="123"/>
  <c r="J64" i="123"/>
  <c r="J63" i="123"/>
  <c r="J62" i="123"/>
  <c r="J61" i="123"/>
  <c r="J60" i="123"/>
  <c r="J59" i="123"/>
  <c r="J58" i="123"/>
  <c r="J57" i="123"/>
  <c r="J56" i="123"/>
  <c r="J55" i="123"/>
  <c r="J54" i="123"/>
  <c r="J53" i="123"/>
  <c r="J52" i="123"/>
  <c r="J51" i="123"/>
  <c r="J50" i="123"/>
  <c r="J49" i="123"/>
  <c r="J48" i="123"/>
  <c r="J47" i="123"/>
  <c r="J46" i="123"/>
  <c r="J45" i="123"/>
  <c r="J44" i="123"/>
  <c r="J43" i="123"/>
  <c r="J42" i="123"/>
  <c r="J41" i="123"/>
  <c r="J40" i="123"/>
  <c r="J39" i="123"/>
  <c r="J38" i="123"/>
  <c r="J37" i="123"/>
  <c r="J36" i="123"/>
  <c r="J35" i="123"/>
  <c r="J34" i="123"/>
  <c r="J33" i="123"/>
  <c r="J32" i="123"/>
  <c r="J31" i="123"/>
  <c r="J30" i="123"/>
  <c r="J29" i="123"/>
  <c r="J28" i="123"/>
  <c r="J27" i="123"/>
  <c r="J26" i="123"/>
  <c r="J25" i="123"/>
  <c r="J24" i="123"/>
  <c r="J23" i="123"/>
  <c r="J22" i="123"/>
  <c r="J21" i="123"/>
  <c r="J20" i="123"/>
  <c r="J19" i="123"/>
  <c r="J18" i="123"/>
  <c r="J17" i="123"/>
  <c r="J16" i="123"/>
  <c r="J15" i="123"/>
  <c r="J14" i="123"/>
  <c r="J13" i="123"/>
  <c r="J12" i="123"/>
  <c r="J11" i="123"/>
  <c r="J10" i="123"/>
  <c r="J9" i="123"/>
  <c r="J8" i="123"/>
  <c r="J7" i="123"/>
  <c r="J6" i="123"/>
  <c r="I75" i="123"/>
  <c r="I74" i="123"/>
  <c r="I73" i="123"/>
  <c r="I72" i="123"/>
  <c r="I71" i="123"/>
  <c r="I70" i="123"/>
  <c r="I69" i="123"/>
  <c r="I68" i="123"/>
  <c r="I67" i="123"/>
  <c r="I66" i="123"/>
  <c r="I65" i="123"/>
  <c r="I64" i="123"/>
  <c r="I63" i="123"/>
  <c r="I62" i="123"/>
  <c r="I61" i="123"/>
  <c r="I60" i="123"/>
  <c r="I59" i="123"/>
  <c r="I58" i="123"/>
  <c r="I57" i="123"/>
  <c r="I56" i="123"/>
  <c r="I55" i="123"/>
  <c r="I54" i="123"/>
  <c r="I53" i="123"/>
  <c r="I52" i="123"/>
  <c r="I51" i="123"/>
  <c r="I50" i="123"/>
  <c r="I49" i="123"/>
  <c r="I48" i="123"/>
  <c r="I47" i="123"/>
  <c r="I46" i="123"/>
  <c r="I45" i="123"/>
  <c r="I44" i="123"/>
  <c r="I43" i="123"/>
  <c r="I42" i="123"/>
  <c r="I41" i="123"/>
  <c r="I40" i="123"/>
  <c r="I39" i="123"/>
  <c r="I38" i="123"/>
  <c r="I37" i="123"/>
  <c r="I36" i="123"/>
  <c r="I35" i="123"/>
  <c r="I34" i="123"/>
  <c r="I33" i="123"/>
  <c r="I32" i="123"/>
  <c r="I31" i="123"/>
  <c r="I30" i="123"/>
  <c r="I29" i="123"/>
  <c r="I28" i="123"/>
  <c r="I27" i="123"/>
  <c r="I26" i="123"/>
  <c r="I25" i="123"/>
  <c r="I24" i="123"/>
  <c r="I23" i="123"/>
  <c r="I22" i="123"/>
  <c r="I21" i="123"/>
  <c r="I20" i="123"/>
  <c r="I19" i="123"/>
  <c r="I18" i="123"/>
  <c r="I17" i="123"/>
  <c r="I16" i="123"/>
  <c r="I15" i="123"/>
  <c r="I14" i="123"/>
  <c r="I13" i="123"/>
  <c r="I12" i="123"/>
  <c r="I11" i="123"/>
  <c r="I10" i="123"/>
  <c r="I9" i="123"/>
  <c r="I8" i="123"/>
  <c r="I7" i="123"/>
  <c r="I6" i="123"/>
  <c r="H75" i="123"/>
  <c r="H74" i="123"/>
  <c r="H73" i="123"/>
  <c r="H72" i="123"/>
  <c r="H71" i="123"/>
  <c r="H70" i="123"/>
  <c r="H69" i="123"/>
  <c r="H68" i="123"/>
  <c r="H67" i="123"/>
  <c r="H66" i="123"/>
  <c r="H65" i="123"/>
  <c r="H64" i="123"/>
  <c r="H63" i="123"/>
  <c r="H62" i="123"/>
  <c r="H61" i="123"/>
  <c r="H60" i="123"/>
  <c r="H59" i="123"/>
  <c r="H58" i="123"/>
  <c r="H57" i="123"/>
  <c r="H56" i="123"/>
  <c r="H55" i="123"/>
  <c r="H54" i="123"/>
  <c r="H53" i="123"/>
  <c r="H52" i="123"/>
  <c r="H51" i="123"/>
  <c r="H50" i="123"/>
  <c r="H49" i="123"/>
  <c r="H48" i="123"/>
  <c r="H47" i="123"/>
  <c r="H46" i="123"/>
  <c r="H45" i="123"/>
  <c r="H44" i="123"/>
  <c r="H43" i="123"/>
  <c r="H42" i="123"/>
  <c r="H41" i="123"/>
  <c r="H40" i="123"/>
  <c r="H39" i="123"/>
  <c r="H38" i="123"/>
  <c r="H37" i="123"/>
  <c r="H36" i="123"/>
  <c r="H35" i="123"/>
  <c r="H34" i="123"/>
  <c r="H33" i="123"/>
  <c r="H32" i="123"/>
  <c r="H31" i="123"/>
  <c r="H30" i="123"/>
  <c r="H29" i="123"/>
  <c r="H28" i="123"/>
  <c r="H27" i="123"/>
  <c r="H26" i="123"/>
  <c r="H25" i="123"/>
  <c r="H24" i="123"/>
  <c r="H23" i="123"/>
  <c r="H22" i="123"/>
  <c r="H21" i="123"/>
  <c r="H20" i="123"/>
  <c r="H19" i="123"/>
  <c r="H18" i="123"/>
  <c r="H17" i="123"/>
  <c r="H16" i="123"/>
  <c r="H15" i="123"/>
  <c r="H14" i="123"/>
  <c r="H13" i="123"/>
  <c r="H12" i="123"/>
  <c r="H11" i="123"/>
  <c r="H10" i="123"/>
  <c r="H9" i="123"/>
  <c r="H8" i="123"/>
  <c r="H7" i="123"/>
  <c r="H6" i="123"/>
  <c r="G75" i="123"/>
  <c r="G74" i="123"/>
  <c r="G73" i="123"/>
  <c r="G72" i="123"/>
  <c r="G71" i="123"/>
  <c r="G70" i="123"/>
  <c r="G69" i="123"/>
  <c r="G68" i="123"/>
  <c r="G67" i="123"/>
  <c r="G66" i="123"/>
  <c r="G65" i="123"/>
  <c r="G64" i="123"/>
  <c r="G63" i="123"/>
  <c r="G62" i="123"/>
  <c r="G61" i="123"/>
  <c r="G60" i="123"/>
  <c r="G59" i="123"/>
  <c r="G58" i="123"/>
  <c r="G57" i="123"/>
  <c r="G56" i="123"/>
  <c r="G55" i="123"/>
  <c r="G54" i="123"/>
  <c r="G53" i="123"/>
  <c r="G52" i="123"/>
  <c r="G51" i="123"/>
  <c r="G50" i="123"/>
  <c r="G49" i="123"/>
  <c r="G48" i="123"/>
  <c r="G47" i="123"/>
  <c r="G46" i="123"/>
  <c r="G45" i="123"/>
  <c r="G44" i="123"/>
  <c r="G43" i="123"/>
  <c r="G42" i="123"/>
  <c r="G41" i="123"/>
  <c r="G40" i="123"/>
  <c r="G39" i="123"/>
  <c r="G38" i="123"/>
  <c r="G37" i="123"/>
  <c r="G36" i="123"/>
  <c r="G35" i="123"/>
  <c r="G34" i="123"/>
  <c r="G33" i="123"/>
  <c r="G32" i="123"/>
  <c r="G31" i="123"/>
  <c r="G30" i="123"/>
  <c r="G29" i="123"/>
  <c r="G28" i="123"/>
  <c r="G27" i="123"/>
  <c r="G26" i="123"/>
  <c r="G25" i="123"/>
  <c r="G24" i="123"/>
  <c r="G23" i="123"/>
  <c r="G22" i="123"/>
  <c r="G21" i="123"/>
  <c r="G20" i="123"/>
  <c r="G19" i="123"/>
  <c r="G18" i="123"/>
  <c r="G17" i="123"/>
  <c r="G16" i="123"/>
  <c r="G15" i="123"/>
  <c r="G14" i="123"/>
  <c r="G13" i="123"/>
  <c r="G12" i="123"/>
  <c r="G11" i="123"/>
  <c r="G10" i="123"/>
  <c r="G9" i="123"/>
  <c r="G8" i="123"/>
  <c r="G7" i="123"/>
  <c r="G6" i="123"/>
  <c r="F75" i="123"/>
  <c r="F74" i="123"/>
  <c r="F73" i="123"/>
  <c r="F72" i="123"/>
  <c r="F71" i="123"/>
  <c r="F70" i="123"/>
  <c r="F69" i="123"/>
  <c r="F68" i="123"/>
  <c r="F67" i="123"/>
  <c r="F66" i="123"/>
  <c r="F65" i="123"/>
  <c r="F64" i="123"/>
  <c r="F63" i="123"/>
  <c r="F62" i="123"/>
  <c r="F61" i="123"/>
  <c r="F60" i="123"/>
  <c r="F59" i="123"/>
  <c r="F58" i="123"/>
  <c r="F57" i="123"/>
  <c r="F56" i="123"/>
  <c r="F55" i="123"/>
  <c r="F54" i="123"/>
  <c r="F53" i="123"/>
  <c r="F52" i="123"/>
  <c r="F51" i="123"/>
  <c r="F50" i="123"/>
  <c r="F49" i="123"/>
  <c r="F48" i="123"/>
  <c r="F47" i="123"/>
  <c r="F46" i="123"/>
  <c r="F45" i="123"/>
  <c r="F44" i="123"/>
  <c r="F43" i="123"/>
  <c r="F42" i="123"/>
  <c r="F41" i="123"/>
  <c r="F40" i="123"/>
  <c r="F39" i="123"/>
  <c r="F38" i="123"/>
  <c r="F37" i="123"/>
  <c r="F36" i="123"/>
  <c r="F35" i="123"/>
  <c r="F34" i="123"/>
  <c r="F33" i="123"/>
  <c r="F32" i="123"/>
  <c r="F31" i="123"/>
  <c r="F30" i="123"/>
  <c r="F29" i="123"/>
  <c r="F28" i="123"/>
  <c r="F27" i="123"/>
  <c r="F26" i="123"/>
  <c r="F25" i="123"/>
  <c r="F24" i="123"/>
  <c r="F23" i="123"/>
  <c r="F22" i="123"/>
  <c r="F21" i="123"/>
  <c r="F20" i="123"/>
  <c r="F19" i="123"/>
  <c r="F18" i="123"/>
  <c r="F17" i="123"/>
  <c r="F16" i="123"/>
  <c r="F15" i="123"/>
  <c r="F14" i="123"/>
  <c r="F13" i="123"/>
  <c r="F12" i="123"/>
  <c r="F11" i="123"/>
  <c r="F10" i="123"/>
  <c r="F9" i="123"/>
  <c r="F8" i="123"/>
  <c r="F7" i="123"/>
  <c r="F6" i="123"/>
  <c r="E75" i="123"/>
  <c r="E74" i="123"/>
  <c r="E73" i="123"/>
  <c r="E72" i="123"/>
  <c r="E71" i="123"/>
  <c r="E70" i="123"/>
  <c r="E69" i="123"/>
  <c r="E68" i="123"/>
  <c r="E67" i="123"/>
  <c r="E66" i="123"/>
  <c r="E65" i="123"/>
  <c r="E64" i="123"/>
  <c r="E63" i="123"/>
  <c r="E62" i="123"/>
  <c r="E61" i="123"/>
  <c r="E60" i="123"/>
  <c r="E59" i="123"/>
  <c r="E58" i="123"/>
  <c r="E57" i="123"/>
  <c r="E56" i="123"/>
  <c r="E55" i="123"/>
  <c r="E54" i="123"/>
  <c r="E53" i="123"/>
  <c r="E52" i="123"/>
  <c r="E51" i="123"/>
  <c r="E50" i="123"/>
  <c r="E49" i="123"/>
  <c r="E48" i="123"/>
  <c r="E47" i="123"/>
  <c r="E46" i="123"/>
  <c r="E45" i="123"/>
  <c r="E44" i="123"/>
  <c r="E43" i="123"/>
  <c r="E42" i="123"/>
  <c r="E41" i="123"/>
  <c r="E40" i="123"/>
  <c r="E39" i="123"/>
  <c r="E38" i="123"/>
  <c r="E37" i="123"/>
  <c r="E36" i="123"/>
  <c r="E35" i="123"/>
  <c r="E34" i="123"/>
  <c r="E33" i="123"/>
  <c r="E32" i="123"/>
  <c r="E31" i="123"/>
  <c r="E30" i="123"/>
  <c r="E29" i="123"/>
  <c r="E28" i="123"/>
  <c r="E27" i="123"/>
  <c r="E26" i="123"/>
  <c r="E25" i="123"/>
  <c r="E24" i="123"/>
  <c r="E23" i="123"/>
  <c r="E22" i="123"/>
  <c r="E21" i="123"/>
  <c r="E20" i="123"/>
  <c r="E19" i="123"/>
  <c r="E18" i="123"/>
  <c r="E17" i="123"/>
  <c r="E16" i="123"/>
  <c r="E15" i="123"/>
  <c r="E14" i="123"/>
  <c r="E13" i="123"/>
  <c r="E12" i="123"/>
  <c r="E11" i="123"/>
  <c r="E10" i="123"/>
  <c r="E9" i="123"/>
  <c r="E8" i="123"/>
  <c r="E7" i="123"/>
  <c r="E6" i="123"/>
  <c r="D75" i="123"/>
  <c r="D74" i="123"/>
  <c r="D73" i="123"/>
  <c r="D72" i="123"/>
  <c r="D71" i="123"/>
  <c r="D70" i="123"/>
  <c r="D69" i="123"/>
  <c r="D68" i="123"/>
  <c r="D67" i="123"/>
  <c r="D66" i="123"/>
  <c r="D65" i="123"/>
  <c r="D64" i="123"/>
  <c r="D63" i="123"/>
  <c r="D62" i="123"/>
  <c r="D61" i="123"/>
  <c r="D60" i="123"/>
  <c r="D59" i="123"/>
  <c r="D58" i="123"/>
  <c r="D57" i="123"/>
  <c r="D56" i="123"/>
  <c r="D55" i="123"/>
  <c r="D54" i="123"/>
  <c r="D53" i="123"/>
  <c r="D52" i="123"/>
  <c r="D51" i="123"/>
  <c r="D50" i="123"/>
  <c r="D49" i="123"/>
  <c r="D48" i="123"/>
  <c r="D47" i="123"/>
  <c r="D46" i="123"/>
  <c r="D45" i="123"/>
  <c r="D44" i="123"/>
  <c r="D43" i="123"/>
  <c r="D42" i="123"/>
  <c r="D41" i="123"/>
  <c r="D40" i="123"/>
  <c r="D39" i="123"/>
  <c r="D38" i="123"/>
  <c r="D37" i="123"/>
  <c r="D36" i="123"/>
  <c r="D35" i="123"/>
  <c r="D34" i="123"/>
  <c r="D33" i="123"/>
  <c r="D32" i="123"/>
  <c r="D31" i="123"/>
  <c r="D30" i="123"/>
  <c r="D29" i="123"/>
  <c r="D28" i="123"/>
  <c r="D27" i="123"/>
  <c r="D26" i="123"/>
  <c r="D25" i="123"/>
  <c r="D24" i="123"/>
  <c r="D23" i="123"/>
  <c r="D22" i="123"/>
  <c r="D21" i="123"/>
  <c r="D20" i="123"/>
  <c r="D19" i="123"/>
  <c r="D18" i="123"/>
  <c r="D17" i="123"/>
  <c r="D16" i="123"/>
  <c r="D15" i="123"/>
  <c r="D14" i="123"/>
  <c r="D13" i="123"/>
  <c r="D12" i="123"/>
  <c r="D11" i="123"/>
  <c r="D10" i="123"/>
  <c r="D9" i="123"/>
  <c r="D8" i="123"/>
  <c r="D7" i="123"/>
  <c r="D6" i="123"/>
  <c r="C75" i="123"/>
  <c r="C74" i="123"/>
  <c r="C73" i="123"/>
  <c r="C72" i="123"/>
  <c r="C71" i="123"/>
  <c r="C70" i="123"/>
  <c r="C69" i="123"/>
  <c r="C68" i="123"/>
  <c r="C67" i="123"/>
  <c r="C66" i="123"/>
  <c r="C65" i="123"/>
  <c r="C64" i="123"/>
  <c r="C63" i="123"/>
  <c r="C62" i="123"/>
  <c r="C61" i="123"/>
  <c r="C60" i="123"/>
  <c r="C59" i="123"/>
  <c r="C58" i="123"/>
  <c r="C57" i="123"/>
  <c r="C56" i="123"/>
  <c r="C55" i="123"/>
  <c r="C54" i="123"/>
  <c r="C53" i="123"/>
  <c r="C52" i="123"/>
  <c r="C51" i="123"/>
  <c r="C50" i="123"/>
  <c r="C49" i="123"/>
  <c r="C48" i="123"/>
  <c r="C47" i="123"/>
  <c r="C46" i="123"/>
  <c r="C45" i="123"/>
  <c r="C44" i="123"/>
  <c r="C43" i="123"/>
  <c r="C42" i="123"/>
  <c r="C41" i="123"/>
  <c r="C40" i="123"/>
  <c r="C39" i="123"/>
  <c r="C38" i="123"/>
  <c r="C37" i="123"/>
  <c r="C36" i="123"/>
  <c r="C35" i="123"/>
  <c r="C34" i="123"/>
  <c r="C33" i="123"/>
  <c r="C32" i="123"/>
  <c r="C31" i="123"/>
  <c r="C30" i="123"/>
  <c r="C29" i="123"/>
  <c r="C28" i="123"/>
  <c r="C27" i="123"/>
  <c r="C26" i="123"/>
  <c r="C25" i="123"/>
  <c r="C24" i="123"/>
  <c r="C23" i="123"/>
  <c r="C22" i="123"/>
  <c r="C21" i="123"/>
  <c r="C20" i="123"/>
  <c r="C19" i="123"/>
  <c r="C18" i="123"/>
  <c r="C17" i="123"/>
  <c r="C16" i="123"/>
  <c r="C15" i="123"/>
  <c r="C14" i="123"/>
  <c r="C13" i="123"/>
  <c r="C12" i="123"/>
  <c r="C11" i="123"/>
  <c r="C10" i="123"/>
  <c r="C9" i="123"/>
  <c r="C8" i="123"/>
  <c r="C7" i="123"/>
  <c r="C6" i="123"/>
  <c r="G157" i="357"/>
  <c r="H157" i="357" s="1"/>
  <c r="G156" i="357"/>
  <c r="H156" i="357" s="1"/>
  <c r="G155" i="357"/>
  <c r="H155" i="357" s="1"/>
  <c r="G154" i="357"/>
  <c r="H154" i="357" s="1"/>
  <c r="G153" i="357"/>
  <c r="H153" i="357" s="1"/>
  <c r="G152" i="357"/>
  <c r="H152" i="357" s="1"/>
  <c r="G151" i="357"/>
  <c r="H151" i="357" s="1"/>
  <c r="G150" i="357"/>
  <c r="H150" i="357" s="1"/>
  <c r="G149" i="357"/>
  <c r="H149" i="357" s="1"/>
  <c r="G148" i="357"/>
  <c r="H148" i="357" s="1"/>
  <c r="G147" i="357"/>
  <c r="H147" i="357" s="1"/>
  <c r="G146" i="357"/>
  <c r="H146" i="357" s="1"/>
  <c r="G145" i="357"/>
  <c r="H145" i="357" s="1"/>
  <c r="G144" i="357"/>
  <c r="H144" i="357" s="1"/>
  <c r="G143" i="357"/>
  <c r="H143" i="357" s="1"/>
  <c r="G142" i="357"/>
  <c r="H142" i="357" s="1"/>
  <c r="G141" i="357"/>
  <c r="H141" i="357" s="1"/>
  <c r="G140" i="357"/>
  <c r="H140" i="357" s="1"/>
  <c r="G139" i="357"/>
  <c r="H139" i="357" s="1"/>
  <c r="G138" i="357"/>
  <c r="H138" i="357" s="1"/>
  <c r="G137" i="357"/>
  <c r="H137" i="357" s="1"/>
  <c r="G136" i="357"/>
  <c r="H136" i="357" s="1"/>
  <c r="G135" i="357"/>
  <c r="H135" i="357" s="1"/>
  <c r="G134" i="357"/>
  <c r="H134" i="357" s="1"/>
  <c r="G133" i="357"/>
  <c r="H133" i="357" s="1"/>
  <c r="G132" i="357"/>
  <c r="H132" i="357" s="1"/>
  <c r="G131" i="357"/>
  <c r="H131" i="357" s="1"/>
  <c r="G130" i="357"/>
  <c r="H130" i="357" s="1"/>
  <c r="G129" i="357"/>
  <c r="H129" i="357" s="1"/>
  <c r="G128" i="357"/>
  <c r="H128" i="357" s="1"/>
  <c r="G127" i="357"/>
  <c r="H127" i="357" s="1"/>
  <c r="G126" i="357"/>
  <c r="H126" i="357" s="1"/>
  <c r="G125" i="357"/>
  <c r="H125" i="357" s="1"/>
  <c r="G124" i="357"/>
  <c r="H124" i="357" s="1"/>
  <c r="G123" i="357"/>
  <c r="H123" i="357" s="1"/>
  <c r="G122" i="357"/>
  <c r="H122" i="357" s="1"/>
  <c r="G121" i="357"/>
  <c r="H121" i="357" s="1"/>
  <c r="G120" i="357"/>
  <c r="H120" i="357" s="1"/>
  <c r="G119" i="357"/>
  <c r="H119" i="357" s="1"/>
  <c r="G118" i="357"/>
  <c r="H118" i="357" s="1"/>
  <c r="G117" i="357"/>
  <c r="H117" i="357" s="1"/>
  <c r="G116" i="357"/>
  <c r="H46" i="357"/>
  <c r="F158" i="356"/>
  <c r="E158" i="356"/>
  <c r="D158" i="356"/>
  <c r="G157" i="356"/>
  <c r="H157" i="356" s="1"/>
  <c r="G156" i="356"/>
  <c r="H156" i="356" s="1"/>
  <c r="G155" i="356"/>
  <c r="H155" i="356" s="1"/>
  <c r="G154" i="356"/>
  <c r="H154" i="356" s="1"/>
  <c r="G153" i="356"/>
  <c r="H153" i="356" s="1"/>
  <c r="G152" i="356"/>
  <c r="H152" i="356" s="1"/>
  <c r="G151" i="356"/>
  <c r="H151" i="356" s="1"/>
  <c r="G150" i="356"/>
  <c r="H150" i="356" s="1"/>
  <c r="G149" i="356"/>
  <c r="H149" i="356" s="1"/>
  <c r="G148" i="356"/>
  <c r="H148" i="356" s="1"/>
  <c r="G147" i="356"/>
  <c r="H147" i="356" s="1"/>
  <c r="G146" i="356"/>
  <c r="H146" i="356" s="1"/>
  <c r="G145" i="356"/>
  <c r="H145" i="356" s="1"/>
  <c r="G144" i="356"/>
  <c r="H144" i="356" s="1"/>
  <c r="G143" i="356"/>
  <c r="H143" i="356" s="1"/>
  <c r="G142" i="356"/>
  <c r="H142" i="356" s="1"/>
  <c r="G141" i="356"/>
  <c r="H141" i="356" s="1"/>
  <c r="G140" i="356"/>
  <c r="H140" i="356" s="1"/>
  <c r="G139" i="356"/>
  <c r="H139" i="356" s="1"/>
  <c r="G138" i="356"/>
  <c r="H138" i="356" s="1"/>
  <c r="G137" i="356"/>
  <c r="H137" i="356" s="1"/>
  <c r="G136" i="356"/>
  <c r="H136" i="356" s="1"/>
  <c r="G135" i="356"/>
  <c r="H135" i="356" s="1"/>
  <c r="G134" i="356"/>
  <c r="H134" i="356" s="1"/>
  <c r="G133" i="356"/>
  <c r="H133" i="356" s="1"/>
  <c r="G132" i="356"/>
  <c r="H132" i="356" s="1"/>
  <c r="G131" i="356"/>
  <c r="H131" i="356" s="1"/>
  <c r="G130" i="356"/>
  <c r="H130" i="356" s="1"/>
  <c r="G129" i="356"/>
  <c r="H129" i="356" s="1"/>
  <c r="G128" i="356"/>
  <c r="H128" i="356" s="1"/>
  <c r="G127" i="356"/>
  <c r="H127" i="356" s="1"/>
  <c r="G126" i="356"/>
  <c r="H126" i="356" s="1"/>
  <c r="G125" i="356"/>
  <c r="H125" i="356" s="1"/>
  <c r="G124" i="356"/>
  <c r="H124" i="356" s="1"/>
  <c r="G123" i="356"/>
  <c r="H123" i="356" s="1"/>
  <c r="G122" i="356"/>
  <c r="H122" i="356" s="1"/>
  <c r="G121" i="356"/>
  <c r="H121" i="356" s="1"/>
  <c r="G120" i="356"/>
  <c r="H120" i="356" s="1"/>
  <c r="G119" i="356"/>
  <c r="H119" i="356" s="1"/>
  <c r="G118" i="356"/>
  <c r="H118" i="356" s="1"/>
  <c r="G117" i="356"/>
  <c r="H117" i="356" s="1"/>
  <c r="G116" i="356"/>
  <c r="H46" i="356"/>
  <c r="F158" i="355"/>
  <c r="E158" i="355"/>
  <c r="D158" i="355"/>
  <c r="G157" i="355"/>
  <c r="H157" i="355" s="1"/>
  <c r="G156" i="355"/>
  <c r="H156" i="355" s="1"/>
  <c r="G155" i="355"/>
  <c r="H155" i="355" s="1"/>
  <c r="G154" i="355"/>
  <c r="H154" i="355" s="1"/>
  <c r="G153" i="355"/>
  <c r="H153" i="355" s="1"/>
  <c r="G152" i="355"/>
  <c r="H152" i="355" s="1"/>
  <c r="G151" i="355"/>
  <c r="H151" i="355" s="1"/>
  <c r="G150" i="355"/>
  <c r="H150" i="355" s="1"/>
  <c r="G149" i="355"/>
  <c r="H149" i="355" s="1"/>
  <c r="G148" i="355"/>
  <c r="H148" i="355" s="1"/>
  <c r="G147" i="355"/>
  <c r="H147" i="355" s="1"/>
  <c r="G146" i="355"/>
  <c r="H146" i="355" s="1"/>
  <c r="G145" i="355"/>
  <c r="H145" i="355" s="1"/>
  <c r="G144" i="355"/>
  <c r="H144" i="355" s="1"/>
  <c r="G143" i="355"/>
  <c r="H143" i="355" s="1"/>
  <c r="G142" i="355"/>
  <c r="H142" i="355" s="1"/>
  <c r="G141" i="355"/>
  <c r="H141" i="355" s="1"/>
  <c r="G140" i="355"/>
  <c r="H140" i="355" s="1"/>
  <c r="G139" i="355"/>
  <c r="H139" i="355" s="1"/>
  <c r="G138" i="355"/>
  <c r="H138" i="355" s="1"/>
  <c r="G137" i="355"/>
  <c r="H137" i="355" s="1"/>
  <c r="G136" i="355"/>
  <c r="H136" i="355" s="1"/>
  <c r="G135" i="355"/>
  <c r="H135" i="355" s="1"/>
  <c r="G134" i="355"/>
  <c r="H134" i="355" s="1"/>
  <c r="G133" i="355"/>
  <c r="H133" i="355" s="1"/>
  <c r="G132" i="355"/>
  <c r="H132" i="355" s="1"/>
  <c r="G131" i="355"/>
  <c r="H131" i="355" s="1"/>
  <c r="G130" i="355"/>
  <c r="H130" i="355" s="1"/>
  <c r="G129" i="355"/>
  <c r="H129" i="355" s="1"/>
  <c r="G128" i="355"/>
  <c r="H128" i="355" s="1"/>
  <c r="G127" i="355"/>
  <c r="H127" i="355" s="1"/>
  <c r="G126" i="355"/>
  <c r="H126" i="355" s="1"/>
  <c r="G125" i="355"/>
  <c r="H125" i="355" s="1"/>
  <c r="G124" i="355"/>
  <c r="H124" i="355" s="1"/>
  <c r="G123" i="355"/>
  <c r="H123" i="355" s="1"/>
  <c r="G122" i="355"/>
  <c r="H122" i="355" s="1"/>
  <c r="G121" i="355"/>
  <c r="H121" i="355" s="1"/>
  <c r="G120" i="355"/>
  <c r="H120" i="355" s="1"/>
  <c r="G119" i="355"/>
  <c r="H119" i="355" s="1"/>
  <c r="G118" i="355"/>
  <c r="H118" i="355" s="1"/>
  <c r="G117" i="355"/>
  <c r="H117" i="355" s="1"/>
  <c r="G116" i="355"/>
  <c r="H46" i="355"/>
  <c r="F158" i="354"/>
  <c r="E158" i="354"/>
  <c r="D158" i="354"/>
  <c r="G157" i="354"/>
  <c r="H157" i="354" s="1"/>
  <c r="G156" i="354"/>
  <c r="H156" i="354" s="1"/>
  <c r="G155" i="354"/>
  <c r="H155" i="354" s="1"/>
  <c r="G154" i="354"/>
  <c r="H154" i="354" s="1"/>
  <c r="G153" i="354"/>
  <c r="H153" i="354" s="1"/>
  <c r="G152" i="354"/>
  <c r="H152" i="354" s="1"/>
  <c r="G151" i="354"/>
  <c r="H151" i="354" s="1"/>
  <c r="G150" i="354"/>
  <c r="H150" i="354" s="1"/>
  <c r="G149" i="354"/>
  <c r="H149" i="354" s="1"/>
  <c r="G148" i="354"/>
  <c r="H148" i="354" s="1"/>
  <c r="G147" i="354"/>
  <c r="H147" i="354" s="1"/>
  <c r="G146" i="354"/>
  <c r="H146" i="354" s="1"/>
  <c r="G145" i="354"/>
  <c r="H145" i="354" s="1"/>
  <c r="G144" i="354"/>
  <c r="H144" i="354" s="1"/>
  <c r="G143" i="354"/>
  <c r="H143" i="354" s="1"/>
  <c r="G142" i="354"/>
  <c r="H142" i="354" s="1"/>
  <c r="G141" i="354"/>
  <c r="H141" i="354" s="1"/>
  <c r="G140" i="354"/>
  <c r="H140" i="354" s="1"/>
  <c r="G139" i="354"/>
  <c r="H139" i="354" s="1"/>
  <c r="G138" i="354"/>
  <c r="H138" i="354" s="1"/>
  <c r="G137" i="354"/>
  <c r="H137" i="354" s="1"/>
  <c r="G136" i="354"/>
  <c r="H136" i="354" s="1"/>
  <c r="G135" i="354"/>
  <c r="H135" i="354" s="1"/>
  <c r="G134" i="354"/>
  <c r="H134" i="354" s="1"/>
  <c r="G133" i="354"/>
  <c r="H133" i="354" s="1"/>
  <c r="G132" i="354"/>
  <c r="H132" i="354" s="1"/>
  <c r="G131" i="354"/>
  <c r="H131" i="354" s="1"/>
  <c r="G130" i="354"/>
  <c r="H130" i="354" s="1"/>
  <c r="G129" i="354"/>
  <c r="H129" i="354" s="1"/>
  <c r="G128" i="354"/>
  <c r="H128" i="354" s="1"/>
  <c r="G127" i="354"/>
  <c r="H127" i="354" s="1"/>
  <c r="G126" i="354"/>
  <c r="H126" i="354" s="1"/>
  <c r="G125" i="354"/>
  <c r="H125" i="354" s="1"/>
  <c r="G124" i="354"/>
  <c r="H124" i="354" s="1"/>
  <c r="G123" i="354"/>
  <c r="H123" i="354" s="1"/>
  <c r="G122" i="354"/>
  <c r="H122" i="354" s="1"/>
  <c r="G121" i="354"/>
  <c r="H121" i="354" s="1"/>
  <c r="G120" i="354"/>
  <c r="H120" i="354" s="1"/>
  <c r="G119" i="354"/>
  <c r="H119" i="354" s="1"/>
  <c r="G118" i="354"/>
  <c r="H118" i="354" s="1"/>
  <c r="G117" i="354"/>
  <c r="H117" i="354" s="1"/>
  <c r="G116" i="354"/>
  <c r="H46" i="354"/>
  <c r="F158" i="353"/>
  <c r="E158" i="353"/>
  <c r="D158" i="353"/>
  <c r="G157" i="353"/>
  <c r="H157" i="353" s="1"/>
  <c r="G156" i="353"/>
  <c r="H156" i="353" s="1"/>
  <c r="G155" i="353"/>
  <c r="H155" i="353" s="1"/>
  <c r="G154" i="353"/>
  <c r="H154" i="353" s="1"/>
  <c r="G153" i="353"/>
  <c r="H153" i="353" s="1"/>
  <c r="G152" i="353"/>
  <c r="H152" i="353" s="1"/>
  <c r="G151" i="353"/>
  <c r="H151" i="353" s="1"/>
  <c r="G150" i="353"/>
  <c r="H150" i="353" s="1"/>
  <c r="G149" i="353"/>
  <c r="H149" i="353" s="1"/>
  <c r="G148" i="353"/>
  <c r="H148" i="353" s="1"/>
  <c r="G147" i="353"/>
  <c r="H147" i="353" s="1"/>
  <c r="G146" i="353"/>
  <c r="H146" i="353" s="1"/>
  <c r="G145" i="353"/>
  <c r="H145" i="353" s="1"/>
  <c r="G144" i="353"/>
  <c r="H144" i="353" s="1"/>
  <c r="G143" i="353"/>
  <c r="H143" i="353" s="1"/>
  <c r="G142" i="353"/>
  <c r="H142" i="353" s="1"/>
  <c r="G141" i="353"/>
  <c r="H141" i="353" s="1"/>
  <c r="G140" i="353"/>
  <c r="H140" i="353" s="1"/>
  <c r="G139" i="353"/>
  <c r="H139" i="353" s="1"/>
  <c r="G138" i="353"/>
  <c r="H138" i="353" s="1"/>
  <c r="G137" i="353"/>
  <c r="H137" i="353" s="1"/>
  <c r="G136" i="353"/>
  <c r="H136" i="353" s="1"/>
  <c r="G135" i="353"/>
  <c r="H135" i="353" s="1"/>
  <c r="G134" i="353"/>
  <c r="H134" i="353" s="1"/>
  <c r="G133" i="353"/>
  <c r="H133" i="353" s="1"/>
  <c r="G132" i="353"/>
  <c r="H132" i="353" s="1"/>
  <c r="G131" i="353"/>
  <c r="H131" i="353" s="1"/>
  <c r="G130" i="353"/>
  <c r="H130" i="353" s="1"/>
  <c r="G129" i="353"/>
  <c r="H129" i="353" s="1"/>
  <c r="G128" i="353"/>
  <c r="H128" i="353" s="1"/>
  <c r="G127" i="353"/>
  <c r="H127" i="353" s="1"/>
  <c r="G126" i="353"/>
  <c r="H126" i="353" s="1"/>
  <c r="G125" i="353"/>
  <c r="H125" i="353" s="1"/>
  <c r="G124" i="353"/>
  <c r="H124" i="353" s="1"/>
  <c r="G123" i="353"/>
  <c r="H123" i="353" s="1"/>
  <c r="G122" i="353"/>
  <c r="H122" i="353" s="1"/>
  <c r="G121" i="353"/>
  <c r="H121" i="353" s="1"/>
  <c r="G120" i="353"/>
  <c r="H120" i="353" s="1"/>
  <c r="G119" i="353"/>
  <c r="H119" i="353" s="1"/>
  <c r="G118" i="353"/>
  <c r="H118" i="353" s="1"/>
  <c r="G117" i="353"/>
  <c r="H117" i="353" s="1"/>
  <c r="G116" i="353"/>
  <c r="H46" i="353"/>
  <c r="F158" i="352"/>
  <c r="E158" i="352"/>
  <c r="D158" i="352"/>
  <c r="G157" i="352"/>
  <c r="H157" i="352" s="1"/>
  <c r="G156" i="352"/>
  <c r="H156" i="352" s="1"/>
  <c r="G155" i="352"/>
  <c r="H155" i="352" s="1"/>
  <c r="G154" i="352"/>
  <c r="H154" i="352" s="1"/>
  <c r="G153" i="352"/>
  <c r="H153" i="352" s="1"/>
  <c r="G152" i="352"/>
  <c r="H152" i="352" s="1"/>
  <c r="G151" i="352"/>
  <c r="H151" i="352" s="1"/>
  <c r="G150" i="352"/>
  <c r="H150" i="352" s="1"/>
  <c r="G149" i="352"/>
  <c r="H149" i="352" s="1"/>
  <c r="G148" i="352"/>
  <c r="H148" i="352" s="1"/>
  <c r="G147" i="352"/>
  <c r="H147" i="352" s="1"/>
  <c r="G146" i="352"/>
  <c r="H146" i="352" s="1"/>
  <c r="G145" i="352"/>
  <c r="H145" i="352" s="1"/>
  <c r="G144" i="352"/>
  <c r="H144" i="352" s="1"/>
  <c r="G143" i="352"/>
  <c r="H143" i="352" s="1"/>
  <c r="G142" i="352"/>
  <c r="H142" i="352" s="1"/>
  <c r="G141" i="352"/>
  <c r="H141" i="352" s="1"/>
  <c r="G140" i="352"/>
  <c r="H140" i="352" s="1"/>
  <c r="G139" i="352"/>
  <c r="H139" i="352" s="1"/>
  <c r="G138" i="352"/>
  <c r="H138" i="352" s="1"/>
  <c r="G137" i="352"/>
  <c r="H137" i="352" s="1"/>
  <c r="G136" i="352"/>
  <c r="H136" i="352" s="1"/>
  <c r="G135" i="352"/>
  <c r="H135" i="352" s="1"/>
  <c r="G134" i="352"/>
  <c r="H134" i="352" s="1"/>
  <c r="G133" i="352"/>
  <c r="H133" i="352" s="1"/>
  <c r="G132" i="352"/>
  <c r="H132" i="352" s="1"/>
  <c r="G131" i="352"/>
  <c r="H131" i="352" s="1"/>
  <c r="G130" i="352"/>
  <c r="H130" i="352" s="1"/>
  <c r="G129" i="352"/>
  <c r="H129" i="352" s="1"/>
  <c r="G128" i="352"/>
  <c r="H128" i="352" s="1"/>
  <c r="G127" i="352"/>
  <c r="H127" i="352" s="1"/>
  <c r="G126" i="352"/>
  <c r="H126" i="352" s="1"/>
  <c r="G125" i="352"/>
  <c r="H125" i="352" s="1"/>
  <c r="G124" i="352"/>
  <c r="H124" i="352" s="1"/>
  <c r="G123" i="352"/>
  <c r="H123" i="352" s="1"/>
  <c r="G122" i="352"/>
  <c r="H122" i="352" s="1"/>
  <c r="G121" i="352"/>
  <c r="H121" i="352" s="1"/>
  <c r="G120" i="352"/>
  <c r="H120" i="352" s="1"/>
  <c r="G119" i="352"/>
  <c r="H119" i="352" s="1"/>
  <c r="G118" i="352"/>
  <c r="H118" i="352" s="1"/>
  <c r="G117" i="352"/>
  <c r="H117" i="352" s="1"/>
  <c r="G116" i="352"/>
  <c r="H46" i="352"/>
  <c r="F158" i="351"/>
  <c r="E158" i="351"/>
  <c r="D158" i="351"/>
  <c r="G157" i="351"/>
  <c r="H157" i="351" s="1"/>
  <c r="G156" i="351"/>
  <c r="H156" i="351" s="1"/>
  <c r="G155" i="351"/>
  <c r="H155" i="351" s="1"/>
  <c r="G154" i="351"/>
  <c r="H154" i="351" s="1"/>
  <c r="G153" i="351"/>
  <c r="H153" i="351" s="1"/>
  <c r="G152" i="351"/>
  <c r="H152" i="351" s="1"/>
  <c r="G151" i="351"/>
  <c r="H151" i="351" s="1"/>
  <c r="G150" i="351"/>
  <c r="H150" i="351" s="1"/>
  <c r="G149" i="351"/>
  <c r="H149" i="351" s="1"/>
  <c r="G148" i="351"/>
  <c r="H148" i="351" s="1"/>
  <c r="G147" i="351"/>
  <c r="H147" i="351" s="1"/>
  <c r="G146" i="351"/>
  <c r="H146" i="351" s="1"/>
  <c r="G145" i="351"/>
  <c r="H145" i="351" s="1"/>
  <c r="G144" i="351"/>
  <c r="H144" i="351" s="1"/>
  <c r="G143" i="351"/>
  <c r="H143" i="351" s="1"/>
  <c r="G142" i="351"/>
  <c r="H142" i="351" s="1"/>
  <c r="G141" i="351"/>
  <c r="H141" i="351" s="1"/>
  <c r="G140" i="351"/>
  <c r="H140" i="351" s="1"/>
  <c r="G139" i="351"/>
  <c r="H139" i="351" s="1"/>
  <c r="G138" i="351"/>
  <c r="H138" i="351" s="1"/>
  <c r="G137" i="351"/>
  <c r="H137" i="351" s="1"/>
  <c r="G136" i="351"/>
  <c r="H136" i="351" s="1"/>
  <c r="G135" i="351"/>
  <c r="H135" i="351" s="1"/>
  <c r="G134" i="351"/>
  <c r="H134" i="351" s="1"/>
  <c r="G133" i="351"/>
  <c r="H133" i="351" s="1"/>
  <c r="G132" i="351"/>
  <c r="H132" i="351" s="1"/>
  <c r="G131" i="351"/>
  <c r="H131" i="351" s="1"/>
  <c r="G130" i="351"/>
  <c r="H130" i="351" s="1"/>
  <c r="G129" i="351"/>
  <c r="H129" i="351" s="1"/>
  <c r="G128" i="351"/>
  <c r="H128" i="351" s="1"/>
  <c r="G127" i="351"/>
  <c r="H127" i="351" s="1"/>
  <c r="G126" i="351"/>
  <c r="H126" i="351" s="1"/>
  <c r="G125" i="351"/>
  <c r="H125" i="351" s="1"/>
  <c r="G124" i="351"/>
  <c r="H124" i="351" s="1"/>
  <c r="G123" i="351"/>
  <c r="H123" i="351" s="1"/>
  <c r="G122" i="351"/>
  <c r="H122" i="351" s="1"/>
  <c r="G121" i="351"/>
  <c r="H121" i="351" s="1"/>
  <c r="G120" i="351"/>
  <c r="H120" i="351" s="1"/>
  <c r="G119" i="351"/>
  <c r="H119" i="351" s="1"/>
  <c r="G118" i="351"/>
  <c r="H118" i="351" s="1"/>
  <c r="G117" i="351"/>
  <c r="H117" i="351" s="1"/>
  <c r="G116" i="351"/>
  <c r="H46" i="351"/>
  <c r="F158" i="350"/>
  <c r="E158" i="350"/>
  <c r="D158" i="350"/>
  <c r="G157" i="350"/>
  <c r="H157" i="350" s="1"/>
  <c r="G156" i="350"/>
  <c r="H156" i="350" s="1"/>
  <c r="G155" i="350"/>
  <c r="H155" i="350" s="1"/>
  <c r="G154" i="350"/>
  <c r="H154" i="350" s="1"/>
  <c r="G153" i="350"/>
  <c r="H153" i="350" s="1"/>
  <c r="G152" i="350"/>
  <c r="H152" i="350" s="1"/>
  <c r="G151" i="350"/>
  <c r="H151" i="350" s="1"/>
  <c r="G150" i="350"/>
  <c r="H150" i="350" s="1"/>
  <c r="G149" i="350"/>
  <c r="H149" i="350" s="1"/>
  <c r="G148" i="350"/>
  <c r="H148" i="350" s="1"/>
  <c r="G147" i="350"/>
  <c r="H147" i="350" s="1"/>
  <c r="G146" i="350"/>
  <c r="H146" i="350" s="1"/>
  <c r="G145" i="350"/>
  <c r="H145" i="350" s="1"/>
  <c r="G144" i="350"/>
  <c r="H144" i="350" s="1"/>
  <c r="G143" i="350"/>
  <c r="H143" i="350" s="1"/>
  <c r="G142" i="350"/>
  <c r="H142" i="350" s="1"/>
  <c r="G141" i="350"/>
  <c r="H141" i="350" s="1"/>
  <c r="G140" i="350"/>
  <c r="H140" i="350" s="1"/>
  <c r="G139" i="350"/>
  <c r="H139" i="350" s="1"/>
  <c r="G138" i="350"/>
  <c r="H138" i="350" s="1"/>
  <c r="G137" i="350"/>
  <c r="H137" i="350" s="1"/>
  <c r="G136" i="350"/>
  <c r="H136" i="350" s="1"/>
  <c r="G135" i="350"/>
  <c r="H135" i="350" s="1"/>
  <c r="G134" i="350"/>
  <c r="H134" i="350" s="1"/>
  <c r="G133" i="350"/>
  <c r="H133" i="350" s="1"/>
  <c r="G132" i="350"/>
  <c r="H132" i="350" s="1"/>
  <c r="G131" i="350"/>
  <c r="H131" i="350" s="1"/>
  <c r="G130" i="350"/>
  <c r="H130" i="350" s="1"/>
  <c r="G129" i="350"/>
  <c r="H129" i="350" s="1"/>
  <c r="G128" i="350"/>
  <c r="H128" i="350" s="1"/>
  <c r="G127" i="350"/>
  <c r="H127" i="350" s="1"/>
  <c r="G126" i="350"/>
  <c r="H126" i="350" s="1"/>
  <c r="G125" i="350"/>
  <c r="H125" i="350" s="1"/>
  <c r="G124" i="350"/>
  <c r="H124" i="350" s="1"/>
  <c r="G123" i="350"/>
  <c r="H123" i="350" s="1"/>
  <c r="G122" i="350"/>
  <c r="H122" i="350" s="1"/>
  <c r="G121" i="350"/>
  <c r="H121" i="350" s="1"/>
  <c r="G120" i="350"/>
  <c r="H120" i="350" s="1"/>
  <c r="G119" i="350"/>
  <c r="H119" i="350" s="1"/>
  <c r="G118" i="350"/>
  <c r="H118" i="350" s="1"/>
  <c r="G117" i="350"/>
  <c r="H117" i="350" s="1"/>
  <c r="G116" i="350"/>
  <c r="H46" i="350"/>
  <c r="F158" i="349"/>
  <c r="E158" i="349"/>
  <c r="D158" i="349"/>
  <c r="G157" i="349"/>
  <c r="H157" i="349" s="1"/>
  <c r="G156" i="349"/>
  <c r="H156" i="349" s="1"/>
  <c r="G155" i="349"/>
  <c r="H155" i="349" s="1"/>
  <c r="G154" i="349"/>
  <c r="H154" i="349" s="1"/>
  <c r="G153" i="349"/>
  <c r="H153" i="349" s="1"/>
  <c r="G152" i="349"/>
  <c r="H152" i="349" s="1"/>
  <c r="G151" i="349"/>
  <c r="H151" i="349" s="1"/>
  <c r="G150" i="349"/>
  <c r="H150" i="349" s="1"/>
  <c r="G149" i="349"/>
  <c r="H149" i="349" s="1"/>
  <c r="G148" i="349"/>
  <c r="H148" i="349" s="1"/>
  <c r="G147" i="349"/>
  <c r="H147" i="349" s="1"/>
  <c r="G146" i="349"/>
  <c r="H146" i="349" s="1"/>
  <c r="G145" i="349"/>
  <c r="H145" i="349" s="1"/>
  <c r="G144" i="349"/>
  <c r="H144" i="349" s="1"/>
  <c r="G143" i="349"/>
  <c r="H143" i="349" s="1"/>
  <c r="G142" i="349"/>
  <c r="H142" i="349" s="1"/>
  <c r="G141" i="349"/>
  <c r="H141" i="349" s="1"/>
  <c r="G140" i="349"/>
  <c r="H140" i="349" s="1"/>
  <c r="G139" i="349"/>
  <c r="H139" i="349" s="1"/>
  <c r="G138" i="349"/>
  <c r="H138" i="349" s="1"/>
  <c r="G137" i="349"/>
  <c r="H137" i="349" s="1"/>
  <c r="G136" i="349"/>
  <c r="H136" i="349" s="1"/>
  <c r="G135" i="349"/>
  <c r="H135" i="349" s="1"/>
  <c r="G134" i="349"/>
  <c r="H134" i="349" s="1"/>
  <c r="G133" i="349"/>
  <c r="H133" i="349" s="1"/>
  <c r="G132" i="349"/>
  <c r="H132" i="349" s="1"/>
  <c r="G131" i="349"/>
  <c r="H131" i="349" s="1"/>
  <c r="G130" i="349"/>
  <c r="H130" i="349" s="1"/>
  <c r="G129" i="349"/>
  <c r="H129" i="349" s="1"/>
  <c r="G128" i="349"/>
  <c r="H128" i="349" s="1"/>
  <c r="G127" i="349"/>
  <c r="H127" i="349" s="1"/>
  <c r="G126" i="349"/>
  <c r="H126" i="349" s="1"/>
  <c r="G125" i="349"/>
  <c r="H125" i="349" s="1"/>
  <c r="G124" i="349"/>
  <c r="H124" i="349" s="1"/>
  <c r="G123" i="349"/>
  <c r="H123" i="349" s="1"/>
  <c r="G122" i="349"/>
  <c r="H122" i="349" s="1"/>
  <c r="G121" i="349"/>
  <c r="H121" i="349" s="1"/>
  <c r="G120" i="349"/>
  <c r="H120" i="349" s="1"/>
  <c r="G119" i="349"/>
  <c r="H119" i="349" s="1"/>
  <c r="G118" i="349"/>
  <c r="H118" i="349" s="1"/>
  <c r="G117" i="349"/>
  <c r="H117" i="349" s="1"/>
  <c r="G116" i="349"/>
  <c r="H46" i="349"/>
  <c r="F158" i="348"/>
  <c r="E158" i="348"/>
  <c r="D158" i="348"/>
  <c r="G157" i="348"/>
  <c r="H157" i="348" s="1"/>
  <c r="G156" i="348"/>
  <c r="H156" i="348" s="1"/>
  <c r="G155" i="348"/>
  <c r="H155" i="348" s="1"/>
  <c r="G154" i="348"/>
  <c r="H154" i="348" s="1"/>
  <c r="G153" i="348"/>
  <c r="H153" i="348" s="1"/>
  <c r="G152" i="348"/>
  <c r="H152" i="348" s="1"/>
  <c r="G151" i="348"/>
  <c r="H151" i="348" s="1"/>
  <c r="G150" i="348"/>
  <c r="H150" i="348" s="1"/>
  <c r="G149" i="348"/>
  <c r="H149" i="348" s="1"/>
  <c r="G148" i="348"/>
  <c r="H148" i="348" s="1"/>
  <c r="G147" i="348"/>
  <c r="H147" i="348" s="1"/>
  <c r="G146" i="348"/>
  <c r="H146" i="348" s="1"/>
  <c r="G145" i="348"/>
  <c r="H145" i="348" s="1"/>
  <c r="G144" i="348"/>
  <c r="H144" i="348" s="1"/>
  <c r="G143" i="348"/>
  <c r="H143" i="348" s="1"/>
  <c r="G142" i="348"/>
  <c r="H142" i="348" s="1"/>
  <c r="G141" i="348"/>
  <c r="H141" i="348" s="1"/>
  <c r="G140" i="348"/>
  <c r="H140" i="348" s="1"/>
  <c r="G139" i="348"/>
  <c r="H139" i="348" s="1"/>
  <c r="G138" i="348"/>
  <c r="H138" i="348" s="1"/>
  <c r="G137" i="348"/>
  <c r="H137" i="348" s="1"/>
  <c r="G136" i="348"/>
  <c r="H136" i="348" s="1"/>
  <c r="G135" i="348"/>
  <c r="H135" i="348" s="1"/>
  <c r="G134" i="348"/>
  <c r="H134" i="348" s="1"/>
  <c r="G133" i="348"/>
  <c r="H133" i="348" s="1"/>
  <c r="G132" i="348"/>
  <c r="H132" i="348" s="1"/>
  <c r="G131" i="348"/>
  <c r="H131" i="348" s="1"/>
  <c r="G130" i="348"/>
  <c r="H130" i="348" s="1"/>
  <c r="G129" i="348"/>
  <c r="H129" i="348" s="1"/>
  <c r="G128" i="348"/>
  <c r="H128" i="348" s="1"/>
  <c r="G127" i="348"/>
  <c r="H127" i="348" s="1"/>
  <c r="G126" i="348"/>
  <c r="H126" i="348" s="1"/>
  <c r="G125" i="348"/>
  <c r="H125" i="348" s="1"/>
  <c r="G124" i="348"/>
  <c r="H124" i="348" s="1"/>
  <c r="G123" i="348"/>
  <c r="H123" i="348" s="1"/>
  <c r="G122" i="348"/>
  <c r="H122" i="348" s="1"/>
  <c r="G121" i="348"/>
  <c r="H121" i="348" s="1"/>
  <c r="G120" i="348"/>
  <c r="H120" i="348" s="1"/>
  <c r="G119" i="348"/>
  <c r="H119" i="348" s="1"/>
  <c r="G118" i="348"/>
  <c r="H118" i="348" s="1"/>
  <c r="G117" i="348"/>
  <c r="H117" i="348" s="1"/>
  <c r="G116" i="348"/>
  <c r="H46" i="348"/>
  <c r="F158" i="347"/>
  <c r="E158" i="347"/>
  <c r="D158" i="347"/>
  <c r="G157" i="347"/>
  <c r="H157" i="347" s="1"/>
  <c r="G156" i="347"/>
  <c r="H156" i="347" s="1"/>
  <c r="G155" i="347"/>
  <c r="H155" i="347" s="1"/>
  <c r="G154" i="347"/>
  <c r="H154" i="347" s="1"/>
  <c r="G153" i="347"/>
  <c r="H153" i="347" s="1"/>
  <c r="G152" i="347"/>
  <c r="H152" i="347" s="1"/>
  <c r="G151" i="347"/>
  <c r="H151" i="347" s="1"/>
  <c r="G150" i="347"/>
  <c r="H150" i="347" s="1"/>
  <c r="G149" i="347"/>
  <c r="H149" i="347" s="1"/>
  <c r="G148" i="347"/>
  <c r="H148" i="347" s="1"/>
  <c r="G147" i="347"/>
  <c r="H147" i="347" s="1"/>
  <c r="G146" i="347"/>
  <c r="H146" i="347" s="1"/>
  <c r="G145" i="347"/>
  <c r="H145" i="347" s="1"/>
  <c r="G144" i="347"/>
  <c r="H144" i="347" s="1"/>
  <c r="G143" i="347"/>
  <c r="H143" i="347" s="1"/>
  <c r="G142" i="347"/>
  <c r="H142" i="347" s="1"/>
  <c r="G141" i="347"/>
  <c r="H141" i="347" s="1"/>
  <c r="G140" i="347"/>
  <c r="H140" i="347" s="1"/>
  <c r="G139" i="347"/>
  <c r="H139" i="347" s="1"/>
  <c r="G138" i="347"/>
  <c r="H138" i="347" s="1"/>
  <c r="G137" i="347"/>
  <c r="H137" i="347" s="1"/>
  <c r="G136" i="347"/>
  <c r="H136" i="347" s="1"/>
  <c r="G135" i="347"/>
  <c r="H135" i="347" s="1"/>
  <c r="G134" i="347"/>
  <c r="H134" i="347" s="1"/>
  <c r="G133" i="347"/>
  <c r="H133" i="347" s="1"/>
  <c r="G132" i="347"/>
  <c r="H132" i="347" s="1"/>
  <c r="G131" i="347"/>
  <c r="H131" i="347" s="1"/>
  <c r="G130" i="347"/>
  <c r="H130" i="347" s="1"/>
  <c r="G129" i="347"/>
  <c r="H129" i="347" s="1"/>
  <c r="G128" i="347"/>
  <c r="H128" i="347" s="1"/>
  <c r="G127" i="347"/>
  <c r="H127" i="347" s="1"/>
  <c r="G126" i="347"/>
  <c r="H126" i="347" s="1"/>
  <c r="G125" i="347"/>
  <c r="H125" i="347" s="1"/>
  <c r="G124" i="347"/>
  <c r="H124" i="347" s="1"/>
  <c r="G123" i="347"/>
  <c r="H123" i="347" s="1"/>
  <c r="G122" i="347"/>
  <c r="H122" i="347" s="1"/>
  <c r="G121" i="347"/>
  <c r="H121" i="347" s="1"/>
  <c r="G120" i="347"/>
  <c r="H120" i="347" s="1"/>
  <c r="G119" i="347"/>
  <c r="H119" i="347" s="1"/>
  <c r="G118" i="347"/>
  <c r="H118" i="347" s="1"/>
  <c r="G117" i="347"/>
  <c r="H117" i="347" s="1"/>
  <c r="G116" i="347"/>
  <c r="H46" i="347"/>
  <c r="F158" i="346"/>
  <c r="E158" i="346"/>
  <c r="D158" i="346"/>
  <c r="G157" i="346"/>
  <c r="H157" i="346" s="1"/>
  <c r="G156" i="346"/>
  <c r="H156" i="346" s="1"/>
  <c r="G155" i="346"/>
  <c r="H155" i="346" s="1"/>
  <c r="G154" i="346"/>
  <c r="H154" i="346" s="1"/>
  <c r="G153" i="346"/>
  <c r="H153" i="346" s="1"/>
  <c r="G152" i="346"/>
  <c r="H152" i="346" s="1"/>
  <c r="G151" i="346"/>
  <c r="H151" i="346" s="1"/>
  <c r="G150" i="346"/>
  <c r="H150" i="346" s="1"/>
  <c r="G149" i="346"/>
  <c r="H149" i="346" s="1"/>
  <c r="G148" i="346"/>
  <c r="H148" i="346" s="1"/>
  <c r="G147" i="346"/>
  <c r="H147" i="346" s="1"/>
  <c r="G146" i="346"/>
  <c r="H146" i="346" s="1"/>
  <c r="G145" i="346"/>
  <c r="H145" i="346" s="1"/>
  <c r="G144" i="346"/>
  <c r="H144" i="346" s="1"/>
  <c r="G143" i="346"/>
  <c r="H143" i="346" s="1"/>
  <c r="G142" i="346"/>
  <c r="H142" i="346" s="1"/>
  <c r="G141" i="346"/>
  <c r="H141" i="346" s="1"/>
  <c r="G140" i="346"/>
  <c r="H140" i="346" s="1"/>
  <c r="G139" i="346"/>
  <c r="H139" i="346" s="1"/>
  <c r="G138" i="346"/>
  <c r="H138" i="346" s="1"/>
  <c r="G137" i="346"/>
  <c r="H137" i="346" s="1"/>
  <c r="G136" i="346"/>
  <c r="H136" i="346" s="1"/>
  <c r="G135" i="346"/>
  <c r="H135" i="346" s="1"/>
  <c r="G134" i="346"/>
  <c r="H134" i="346" s="1"/>
  <c r="G133" i="346"/>
  <c r="H133" i="346" s="1"/>
  <c r="G132" i="346"/>
  <c r="H132" i="346" s="1"/>
  <c r="G131" i="346"/>
  <c r="H131" i="346" s="1"/>
  <c r="G130" i="346"/>
  <c r="H130" i="346" s="1"/>
  <c r="G129" i="346"/>
  <c r="H129" i="346" s="1"/>
  <c r="G128" i="346"/>
  <c r="H128" i="346" s="1"/>
  <c r="G127" i="346"/>
  <c r="H127" i="346" s="1"/>
  <c r="G126" i="346"/>
  <c r="H126" i="346" s="1"/>
  <c r="G125" i="346"/>
  <c r="H125" i="346" s="1"/>
  <c r="G124" i="346"/>
  <c r="H124" i="346" s="1"/>
  <c r="G123" i="346"/>
  <c r="H123" i="346" s="1"/>
  <c r="G122" i="346"/>
  <c r="H122" i="346" s="1"/>
  <c r="G121" i="346"/>
  <c r="H121" i="346" s="1"/>
  <c r="G120" i="346"/>
  <c r="H120" i="346" s="1"/>
  <c r="G119" i="346"/>
  <c r="H119" i="346" s="1"/>
  <c r="G118" i="346"/>
  <c r="H118" i="346" s="1"/>
  <c r="G117" i="346"/>
  <c r="H117" i="346" s="1"/>
  <c r="G116" i="346"/>
  <c r="H46" i="346"/>
  <c r="F158" i="345"/>
  <c r="E158" i="345"/>
  <c r="D158" i="345"/>
  <c r="G157" i="345"/>
  <c r="H157" i="345" s="1"/>
  <c r="G156" i="345"/>
  <c r="H156" i="345" s="1"/>
  <c r="G155" i="345"/>
  <c r="H155" i="345" s="1"/>
  <c r="G154" i="345"/>
  <c r="H154" i="345" s="1"/>
  <c r="G153" i="345"/>
  <c r="H153" i="345" s="1"/>
  <c r="G152" i="345"/>
  <c r="H152" i="345" s="1"/>
  <c r="G151" i="345"/>
  <c r="H151" i="345" s="1"/>
  <c r="G150" i="345"/>
  <c r="H150" i="345" s="1"/>
  <c r="G149" i="345"/>
  <c r="H149" i="345" s="1"/>
  <c r="G148" i="345"/>
  <c r="H148" i="345" s="1"/>
  <c r="G147" i="345"/>
  <c r="H147" i="345" s="1"/>
  <c r="G146" i="345"/>
  <c r="H146" i="345" s="1"/>
  <c r="G145" i="345"/>
  <c r="H145" i="345" s="1"/>
  <c r="G144" i="345"/>
  <c r="H144" i="345" s="1"/>
  <c r="G143" i="345"/>
  <c r="H143" i="345" s="1"/>
  <c r="G142" i="345"/>
  <c r="H142" i="345" s="1"/>
  <c r="G141" i="345"/>
  <c r="H141" i="345" s="1"/>
  <c r="G140" i="345"/>
  <c r="H140" i="345" s="1"/>
  <c r="G139" i="345"/>
  <c r="H139" i="345" s="1"/>
  <c r="G138" i="345"/>
  <c r="H138" i="345" s="1"/>
  <c r="G137" i="345"/>
  <c r="H137" i="345" s="1"/>
  <c r="G136" i="345"/>
  <c r="H136" i="345" s="1"/>
  <c r="G135" i="345"/>
  <c r="H135" i="345" s="1"/>
  <c r="G134" i="345"/>
  <c r="H134" i="345" s="1"/>
  <c r="G133" i="345"/>
  <c r="H133" i="345" s="1"/>
  <c r="G132" i="345"/>
  <c r="H132" i="345" s="1"/>
  <c r="G131" i="345"/>
  <c r="H131" i="345" s="1"/>
  <c r="G130" i="345"/>
  <c r="H130" i="345" s="1"/>
  <c r="G129" i="345"/>
  <c r="H129" i="345" s="1"/>
  <c r="G128" i="345"/>
  <c r="H128" i="345" s="1"/>
  <c r="G127" i="345"/>
  <c r="H127" i="345" s="1"/>
  <c r="G126" i="345"/>
  <c r="H126" i="345" s="1"/>
  <c r="G125" i="345"/>
  <c r="H125" i="345" s="1"/>
  <c r="G124" i="345"/>
  <c r="H124" i="345" s="1"/>
  <c r="G123" i="345"/>
  <c r="H123" i="345" s="1"/>
  <c r="G122" i="345"/>
  <c r="H122" i="345" s="1"/>
  <c r="G121" i="345"/>
  <c r="H121" i="345" s="1"/>
  <c r="G120" i="345"/>
  <c r="H120" i="345" s="1"/>
  <c r="G119" i="345"/>
  <c r="H119" i="345" s="1"/>
  <c r="G118" i="345"/>
  <c r="H118" i="345" s="1"/>
  <c r="G117" i="345"/>
  <c r="H117" i="345" s="1"/>
  <c r="G116" i="345"/>
  <c r="H46" i="345"/>
  <c r="F158" i="344"/>
  <c r="E158" i="344"/>
  <c r="D158" i="344"/>
  <c r="G157" i="344"/>
  <c r="H157" i="344" s="1"/>
  <c r="G156" i="344"/>
  <c r="H156" i="344" s="1"/>
  <c r="G155" i="344"/>
  <c r="H155" i="344" s="1"/>
  <c r="G154" i="344"/>
  <c r="H154" i="344" s="1"/>
  <c r="G153" i="344"/>
  <c r="H153" i="344" s="1"/>
  <c r="G152" i="344"/>
  <c r="H152" i="344" s="1"/>
  <c r="G151" i="344"/>
  <c r="H151" i="344" s="1"/>
  <c r="G150" i="344"/>
  <c r="H150" i="344" s="1"/>
  <c r="G149" i="344"/>
  <c r="H149" i="344" s="1"/>
  <c r="G148" i="344"/>
  <c r="H148" i="344" s="1"/>
  <c r="G147" i="344"/>
  <c r="H147" i="344" s="1"/>
  <c r="G146" i="344"/>
  <c r="H146" i="344" s="1"/>
  <c r="G145" i="344"/>
  <c r="H145" i="344" s="1"/>
  <c r="G144" i="344"/>
  <c r="H144" i="344" s="1"/>
  <c r="G143" i="344"/>
  <c r="H143" i="344" s="1"/>
  <c r="G142" i="344"/>
  <c r="H142" i="344" s="1"/>
  <c r="G141" i="344"/>
  <c r="H141" i="344" s="1"/>
  <c r="G140" i="344"/>
  <c r="H140" i="344" s="1"/>
  <c r="G139" i="344"/>
  <c r="H139" i="344" s="1"/>
  <c r="G138" i="344"/>
  <c r="H138" i="344" s="1"/>
  <c r="G137" i="344"/>
  <c r="H137" i="344" s="1"/>
  <c r="G136" i="344"/>
  <c r="H136" i="344" s="1"/>
  <c r="G135" i="344"/>
  <c r="H135" i="344" s="1"/>
  <c r="G134" i="344"/>
  <c r="H134" i="344" s="1"/>
  <c r="G133" i="344"/>
  <c r="H133" i="344" s="1"/>
  <c r="G132" i="344"/>
  <c r="H132" i="344" s="1"/>
  <c r="G131" i="344"/>
  <c r="H131" i="344" s="1"/>
  <c r="G130" i="344"/>
  <c r="H130" i="344" s="1"/>
  <c r="G129" i="344"/>
  <c r="H129" i="344" s="1"/>
  <c r="G128" i="344"/>
  <c r="H128" i="344" s="1"/>
  <c r="G127" i="344"/>
  <c r="H127" i="344" s="1"/>
  <c r="G126" i="344"/>
  <c r="H126" i="344" s="1"/>
  <c r="G125" i="344"/>
  <c r="H125" i="344" s="1"/>
  <c r="G124" i="344"/>
  <c r="H124" i="344" s="1"/>
  <c r="G123" i="344"/>
  <c r="H123" i="344" s="1"/>
  <c r="G122" i="344"/>
  <c r="H122" i="344" s="1"/>
  <c r="G121" i="344"/>
  <c r="H121" i="344" s="1"/>
  <c r="G120" i="344"/>
  <c r="H120" i="344" s="1"/>
  <c r="G119" i="344"/>
  <c r="H119" i="344" s="1"/>
  <c r="G118" i="344"/>
  <c r="H118" i="344" s="1"/>
  <c r="G117" i="344"/>
  <c r="H117" i="344" s="1"/>
  <c r="G116" i="344"/>
  <c r="H46" i="344"/>
  <c r="F158" i="343"/>
  <c r="E158" i="343"/>
  <c r="D158" i="343"/>
  <c r="G157" i="343"/>
  <c r="H157" i="343" s="1"/>
  <c r="G156" i="343"/>
  <c r="H156" i="343" s="1"/>
  <c r="G155" i="343"/>
  <c r="H155" i="343" s="1"/>
  <c r="G154" i="343"/>
  <c r="H154" i="343" s="1"/>
  <c r="G153" i="343"/>
  <c r="H153" i="343" s="1"/>
  <c r="G152" i="343"/>
  <c r="H152" i="343" s="1"/>
  <c r="G151" i="343"/>
  <c r="H151" i="343" s="1"/>
  <c r="G150" i="343"/>
  <c r="H150" i="343" s="1"/>
  <c r="G149" i="343"/>
  <c r="H149" i="343" s="1"/>
  <c r="G148" i="343"/>
  <c r="H148" i="343" s="1"/>
  <c r="G147" i="343"/>
  <c r="H147" i="343" s="1"/>
  <c r="G146" i="343"/>
  <c r="H146" i="343" s="1"/>
  <c r="G145" i="343"/>
  <c r="H145" i="343" s="1"/>
  <c r="G144" i="343"/>
  <c r="H144" i="343" s="1"/>
  <c r="G143" i="343"/>
  <c r="H143" i="343" s="1"/>
  <c r="G142" i="343"/>
  <c r="H142" i="343" s="1"/>
  <c r="G141" i="343"/>
  <c r="H141" i="343" s="1"/>
  <c r="G140" i="343"/>
  <c r="H140" i="343" s="1"/>
  <c r="G139" i="343"/>
  <c r="H139" i="343" s="1"/>
  <c r="G138" i="343"/>
  <c r="H138" i="343" s="1"/>
  <c r="G137" i="343"/>
  <c r="H137" i="343" s="1"/>
  <c r="G136" i="343"/>
  <c r="H136" i="343" s="1"/>
  <c r="G135" i="343"/>
  <c r="H135" i="343" s="1"/>
  <c r="G134" i="343"/>
  <c r="H134" i="343" s="1"/>
  <c r="G133" i="343"/>
  <c r="H133" i="343" s="1"/>
  <c r="G132" i="343"/>
  <c r="H132" i="343" s="1"/>
  <c r="G131" i="343"/>
  <c r="H131" i="343" s="1"/>
  <c r="G130" i="343"/>
  <c r="H130" i="343" s="1"/>
  <c r="G129" i="343"/>
  <c r="H129" i="343" s="1"/>
  <c r="G128" i="343"/>
  <c r="H128" i="343" s="1"/>
  <c r="G127" i="343"/>
  <c r="H127" i="343" s="1"/>
  <c r="G126" i="343"/>
  <c r="H126" i="343" s="1"/>
  <c r="G125" i="343"/>
  <c r="H125" i="343" s="1"/>
  <c r="G124" i="343"/>
  <c r="H124" i="343" s="1"/>
  <c r="G123" i="343"/>
  <c r="H123" i="343" s="1"/>
  <c r="G122" i="343"/>
  <c r="H122" i="343" s="1"/>
  <c r="G121" i="343"/>
  <c r="H121" i="343" s="1"/>
  <c r="G120" i="343"/>
  <c r="H120" i="343" s="1"/>
  <c r="G119" i="343"/>
  <c r="H119" i="343" s="1"/>
  <c r="G118" i="343"/>
  <c r="H118" i="343" s="1"/>
  <c r="G117" i="343"/>
  <c r="H117" i="343" s="1"/>
  <c r="G116" i="343"/>
  <c r="H46" i="343"/>
  <c r="F158" i="342"/>
  <c r="E158" i="342"/>
  <c r="D158" i="342"/>
  <c r="G157" i="342"/>
  <c r="H157" i="342" s="1"/>
  <c r="G156" i="342"/>
  <c r="H156" i="342" s="1"/>
  <c r="G155" i="342"/>
  <c r="H155" i="342" s="1"/>
  <c r="G154" i="342"/>
  <c r="H154" i="342" s="1"/>
  <c r="G153" i="342"/>
  <c r="H153" i="342" s="1"/>
  <c r="G152" i="342"/>
  <c r="H152" i="342" s="1"/>
  <c r="G151" i="342"/>
  <c r="H151" i="342" s="1"/>
  <c r="G150" i="342"/>
  <c r="H150" i="342" s="1"/>
  <c r="G149" i="342"/>
  <c r="H149" i="342" s="1"/>
  <c r="G148" i="342"/>
  <c r="H148" i="342" s="1"/>
  <c r="G147" i="342"/>
  <c r="H147" i="342" s="1"/>
  <c r="G146" i="342"/>
  <c r="H146" i="342" s="1"/>
  <c r="G145" i="342"/>
  <c r="H145" i="342" s="1"/>
  <c r="G144" i="342"/>
  <c r="H144" i="342" s="1"/>
  <c r="G143" i="342"/>
  <c r="H143" i="342" s="1"/>
  <c r="G142" i="342"/>
  <c r="H142" i="342" s="1"/>
  <c r="G141" i="342"/>
  <c r="H141" i="342" s="1"/>
  <c r="G140" i="342"/>
  <c r="H140" i="342" s="1"/>
  <c r="G139" i="342"/>
  <c r="H139" i="342" s="1"/>
  <c r="G138" i="342"/>
  <c r="H138" i="342" s="1"/>
  <c r="G137" i="342"/>
  <c r="H137" i="342" s="1"/>
  <c r="G136" i="342"/>
  <c r="H136" i="342" s="1"/>
  <c r="G135" i="342"/>
  <c r="H135" i="342" s="1"/>
  <c r="G134" i="342"/>
  <c r="H134" i="342" s="1"/>
  <c r="G133" i="342"/>
  <c r="H133" i="342" s="1"/>
  <c r="G132" i="342"/>
  <c r="H132" i="342" s="1"/>
  <c r="G131" i="342"/>
  <c r="G130" i="342"/>
  <c r="H130" i="342" s="1"/>
  <c r="G129" i="342"/>
  <c r="H129" i="342" s="1"/>
  <c r="G128" i="342"/>
  <c r="H128" i="342" s="1"/>
  <c r="G127" i="342"/>
  <c r="H127" i="342" s="1"/>
  <c r="G126" i="342"/>
  <c r="H126" i="342" s="1"/>
  <c r="G125" i="342"/>
  <c r="H125" i="342" s="1"/>
  <c r="G124" i="342"/>
  <c r="H124" i="342" s="1"/>
  <c r="G123" i="342"/>
  <c r="H123" i="342" s="1"/>
  <c r="G122" i="342"/>
  <c r="H122" i="342" s="1"/>
  <c r="G121" i="342"/>
  <c r="H121" i="342" s="1"/>
  <c r="G120" i="342"/>
  <c r="H120" i="342" s="1"/>
  <c r="G119" i="342"/>
  <c r="H119" i="342" s="1"/>
  <c r="G118" i="342"/>
  <c r="H118" i="342" s="1"/>
  <c r="G117" i="342"/>
  <c r="H117" i="342" s="1"/>
  <c r="G116" i="342"/>
  <c r="H116" i="342" s="1"/>
  <c r="H46" i="342"/>
  <c r="F158" i="341"/>
  <c r="E158" i="341"/>
  <c r="D158" i="341"/>
  <c r="G157" i="341"/>
  <c r="H157" i="341" s="1"/>
  <c r="G156" i="341"/>
  <c r="H156" i="341" s="1"/>
  <c r="G155" i="341"/>
  <c r="H155" i="341" s="1"/>
  <c r="G154" i="341"/>
  <c r="H154" i="341" s="1"/>
  <c r="G153" i="341"/>
  <c r="H153" i="341" s="1"/>
  <c r="G152" i="341"/>
  <c r="H152" i="341" s="1"/>
  <c r="G151" i="341"/>
  <c r="H151" i="341" s="1"/>
  <c r="G150" i="341"/>
  <c r="H150" i="341" s="1"/>
  <c r="G149" i="341"/>
  <c r="H149" i="341" s="1"/>
  <c r="G148" i="341"/>
  <c r="H148" i="341" s="1"/>
  <c r="G147" i="341"/>
  <c r="H147" i="341" s="1"/>
  <c r="G146" i="341"/>
  <c r="H146" i="341" s="1"/>
  <c r="G145" i="341"/>
  <c r="H145" i="341" s="1"/>
  <c r="G144" i="341"/>
  <c r="H144" i="341" s="1"/>
  <c r="G143" i="341"/>
  <c r="H143" i="341" s="1"/>
  <c r="G142" i="341"/>
  <c r="H142" i="341" s="1"/>
  <c r="G141" i="341"/>
  <c r="H141" i="341" s="1"/>
  <c r="G140" i="341"/>
  <c r="H140" i="341" s="1"/>
  <c r="G139" i="341"/>
  <c r="H139" i="341" s="1"/>
  <c r="G138" i="341"/>
  <c r="H138" i="341" s="1"/>
  <c r="G137" i="341"/>
  <c r="H137" i="341" s="1"/>
  <c r="G136" i="341"/>
  <c r="H136" i="341" s="1"/>
  <c r="G135" i="341"/>
  <c r="H135" i="341" s="1"/>
  <c r="G134" i="341"/>
  <c r="H134" i="341" s="1"/>
  <c r="G133" i="341"/>
  <c r="H133" i="341" s="1"/>
  <c r="G132" i="341"/>
  <c r="H132" i="341" s="1"/>
  <c r="G131" i="341"/>
  <c r="H131" i="341" s="1"/>
  <c r="G130" i="341"/>
  <c r="H130" i="341" s="1"/>
  <c r="G129" i="341"/>
  <c r="H129" i="341" s="1"/>
  <c r="G128" i="341"/>
  <c r="H128" i="341" s="1"/>
  <c r="G127" i="341"/>
  <c r="H127" i="341" s="1"/>
  <c r="G126" i="341"/>
  <c r="H126" i="341" s="1"/>
  <c r="G125" i="341"/>
  <c r="H125" i="341" s="1"/>
  <c r="G124" i="341"/>
  <c r="H124" i="341" s="1"/>
  <c r="G123" i="341"/>
  <c r="H123" i="341" s="1"/>
  <c r="G122" i="341"/>
  <c r="H122" i="341" s="1"/>
  <c r="G121" i="341"/>
  <c r="H121" i="341" s="1"/>
  <c r="G120" i="341"/>
  <c r="H120" i="341" s="1"/>
  <c r="G119" i="341"/>
  <c r="H119" i="341" s="1"/>
  <c r="G118" i="341"/>
  <c r="H118" i="341" s="1"/>
  <c r="G117" i="341"/>
  <c r="H117" i="341" s="1"/>
  <c r="G116" i="341"/>
  <c r="H46" i="341"/>
  <c r="F158" i="340"/>
  <c r="E158" i="340"/>
  <c r="D158" i="340"/>
  <c r="G157" i="340"/>
  <c r="H157" i="340" s="1"/>
  <c r="G156" i="340"/>
  <c r="H156" i="340" s="1"/>
  <c r="G155" i="340"/>
  <c r="H155" i="340" s="1"/>
  <c r="G154" i="340"/>
  <c r="H154" i="340" s="1"/>
  <c r="G153" i="340"/>
  <c r="H153" i="340" s="1"/>
  <c r="G152" i="340"/>
  <c r="H152" i="340" s="1"/>
  <c r="G151" i="340"/>
  <c r="H151" i="340" s="1"/>
  <c r="G150" i="340"/>
  <c r="H150" i="340" s="1"/>
  <c r="G149" i="340"/>
  <c r="H149" i="340" s="1"/>
  <c r="G148" i="340"/>
  <c r="H148" i="340" s="1"/>
  <c r="G147" i="340"/>
  <c r="H147" i="340" s="1"/>
  <c r="G146" i="340"/>
  <c r="H146" i="340" s="1"/>
  <c r="G145" i="340"/>
  <c r="H145" i="340" s="1"/>
  <c r="G144" i="340"/>
  <c r="H144" i="340" s="1"/>
  <c r="G143" i="340"/>
  <c r="H143" i="340" s="1"/>
  <c r="G142" i="340"/>
  <c r="H142" i="340" s="1"/>
  <c r="G141" i="340"/>
  <c r="H141" i="340" s="1"/>
  <c r="G140" i="340"/>
  <c r="H140" i="340" s="1"/>
  <c r="G139" i="340"/>
  <c r="H139" i="340" s="1"/>
  <c r="G138" i="340"/>
  <c r="H138" i="340" s="1"/>
  <c r="G137" i="340"/>
  <c r="H137" i="340" s="1"/>
  <c r="G136" i="340"/>
  <c r="H136" i="340" s="1"/>
  <c r="G135" i="340"/>
  <c r="H135" i="340" s="1"/>
  <c r="G134" i="340"/>
  <c r="H134" i="340" s="1"/>
  <c r="G133" i="340"/>
  <c r="H133" i="340" s="1"/>
  <c r="G132" i="340"/>
  <c r="H132" i="340" s="1"/>
  <c r="G131" i="340"/>
  <c r="H131" i="340" s="1"/>
  <c r="G130" i="340"/>
  <c r="H130" i="340" s="1"/>
  <c r="G129" i="340"/>
  <c r="H129" i="340" s="1"/>
  <c r="G128" i="340"/>
  <c r="H128" i="340" s="1"/>
  <c r="G127" i="340"/>
  <c r="H127" i="340" s="1"/>
  <c r="G126" i="340"/>
  <c r="H126" i="340" s="1"/>
  <c r="G125" i="340"/>
  <c r="H125" i="340" s="1"/>
  <c r="G124" i="340"/>
  <c r="H124" i="340" s="1"/>
  <c r="G123" i="340"/>
  <c r="H123" i="340" s="1"/>
  <c r="G122" i="340"/>
  <c r="H122" i="340" s="1"/>
  <c r="G121" i="340"/>
  <c r="H121" i="340" s="1"/>
  <c r="G120" i="340"/>
  <c r="H120" i="340" s="1"/>
  <c r="G119" i="340"/>
  <c r="H119" i="340" s="1"/>
  <c r="G118" i="340"/>
  <c r="H118" i="340" s="1"/>
  <c r="G117" i="340"/>
  <c r="H117" i="340" s="1"/>
  <c r="G116" i="340"/>
  <c r="H46" i="340"/>
  <c r="F158" i="339"/>
  <c r="E158" i="339"/>
  <c r="D158" i="339"/>
  <c r="G157" i="339"/>
  <c r="H157" i="339" s="1"/>
  <c r="G156" i="339"/>
  <c r="H156" i="339" s="1"/>
  <c r="G155" i="339"/>
  <c r="H155" i="339" s="1"/>
  <c r="G154" i="339"/>
  <c r="H154" i="339" s="1"/>
  <c r="G153" i="339"/>
  <c r="H153" i="339" s="1"/>
  <c r="G152" i="339"/>
  <c r="H152" i="339" s="1"/>
  <c r="G151" i="339"/>
  <c r="H151" i="339" s="1"/>
  <c r="G150" i="339"/>
  <c r="H150" i="339" s="1"/>
  <c r="G149" i="339"/>
  <c r="H149" i="339" s="1"/>
  <c r="G148" i="339"/>
  <c r="H148" i="339" s="1"/>
  <c r="G147" i="339"/>
  <c r="H147" i="339" s="1"/>
  <c r="G146" i="339"/>
  <c r="H146" i="339" s="1"/>
  <c r="G145" i="339"/>
  <c r="H145" i="339" s="1"/>
  <c r="G144" i="339"/>
  <c r="H144" i="339" s="1"/>
  <c r="G143" i="339"/>
  <c r="H143" i="339" s="1"/>
  <c r="G142" i="339"/>
  <c r="H142" i="339" s="1"/>
  <c r="G141" i="339"/>
  <c r="H141" i="339" s="1"/>
  <c r="G140" i="339"/>
  <c r="H140" i="339" s="1"/>
  <c r="G139" i="339"/>
  <c r="H139" i="339" s="1"/>
  <c r="G138" i="339"/>
  <c r="H138" i="339" s="1"/>
  <c r="G137" i="339"/>
  <c r="H137" i="339" s="1"/>
  <c r="G136" i="339"/>
  <c r="H136" i="339" s="1"/>
  <c r="G135" i="339"/>
  <c r="H135" i="339" s="1"/>
  <c r="G134" i="339"/>
  <c r="H134" i="339" s="1"/>
  <c r="G133" i="339"/>
  <c r="H133" i="339" s="1"/>
  <c r="G132" i="339"/>
  <c r="H132" i="339" s="1"/>
  <c r="G131" i="339"/>
  <c r="H131" i="339" s="1"/>
  <c r="G130" i="339"/>
  <c r="H130" i="339" s="1"/>
  <c r="G129" i="339"/>
  <c r="H129" i="339" s="1"/>
  <c r="G128" i="339"/>
  <c r="H128" i="339" s="1"/>
  <c r="G127" i="339"/>
  <c r="H127" i="339" s="1"/>
  <c r="G126" i="339"/>
  <c r="H126" i="339" s="1"/>
  <c r="G125" i="339"/>
  <c r="H125" i="339" s="1"/>
  <c r="G124" i="339"/>
  <c r="H124" i="339" s="1"/>
  <c r="G123" i="339"/>
  <c r="H123" i="339" s="1"/>
  <c r="G122" i="339"/>
  <c r="H122" i="339" s="1"/>
  <c r="G121" i="339"/>
  <c r="H121" i="339" s="1"/>
  <c r="G120" i="339"/>
  <c r="H120" i="339" s="1"/>
  <c r="G119" i="339"/>
  <c r="H119" i="339" s="1"/>
  <c r="G118" i="339"/>
  <c r="H118" i="339" s="1"/>
  <c r="G117" i="339"/>
  <c r="H117" i="339" s="1"/>
  <c r="G116" i="339"/>
  <c r="H46" i="339"/>
  <c r="F158" i="338"/>
  <c r="E158" i="338"/>
  <c r="D158" i="338"/>
  <c r="G157" i="338"/>
  <c r="H157" i="338" s="1"/>
  <c r="G156" i="338"/>
  <c r="H156" i="338" s="1"/>
  <c r="G155" i="338"/>
  <c r="H155" i="338" s="1"/>
  <c r="G154" i="338"/>
  <c r="H154" i="338" s="1"/>
  <c r="G153" i="338"/>
  <c r="H153" i="338" s="1"/>
  <c r="G152" i="338"/>
  <c r="H152" i="338" s="1"/>
  <c r="G151" i="338"/>
  <c r="H151" i="338" s="1"/>
  <c r="G150" i="338"/>
  <c r="H150" i="338" s="1"/>
  <c r="G149" i="338"/>
  <c r="H149" i="338" s="1"/>
  <c r="G148" i="338"/>
  <c r="H148" i="338" s="1"/>
  <c r="G147" i="338"/>
  <c r="H147" i="338" s="1"/>
  <c r="G146" i="338"/>
  <c r="H146" i="338" s="1"/>
  <c r="G145" i="338"/>
  <c r="H145" i="338" s="1"/>
  <c r="G144" i="338"/>
  <c r="H144" i="338" s="1"/>
  <c r="G143" i="338"/>
  <c r="H143" i="338" s="1"/>
  <c r="G142" i="338"/>
  <c r="H142" i="338" s="1"/>
  <c r="G141" i="338"/>
  <c r="H141" i="338" s="1"/>
  <c r="G140" i="338"/>
  <c r="H140" i="338" s="1"/>
  <c r="G139" i="338"/>
  <c r="H139" i="338" s="1"/>
  <c r="G138" i="338"/>
  <c r="H138" i="338" s="1"/>
  <c r="G137" i="338"/>
  <c r="H137" i="338" s="1"/>
  <c r="G136" i="338"/>
  <c r="H136" i="338" s="1"/>
  <c r="G135" i="338"/>
  <c r="H135" i="338" s="1"/>
  <c r="G134" i="338"/>
  <c r="H134" i="338" s="1"/>
  <c r="G133" i="338"/>
  <c r="H133" i="338" s="1"/>
  <c r="G132" i="338"/>
  <c r="H132" i="338" s="1"/>
  <c r="G131" i="338"/>
  <c r="H131" i="338" s="1"/>
  <c r="G130" i="338"/>
  <c r="H130" i="338" s="1"/>
  <c r="G129" i="338"/>
  <c r="H129" i="338" s="1"/>
  <c r="G128" i="338"/>
  <c r="H128" i="338" s="1"/>
  <c r="G127" i="338"/>
  <c r="H127" i="338" s="1"/>
  <c r="G126" i="338"/>
  <c r="H126" i="338" s="1"/>
  <c r="G125" i="338"/>
  <c r="H125" i="338" s="1"/>
  <c r="G124" i="338"/>
  <c r="H124" i="338" s="1"/>
  <c r="G123" i="338"/>
  <c r="H123" i="338" s="1"/>
  <c r="G122" i="338"/>
  <c r="H122" i="338" s="1"/>
  <c r="G121" i="338"/>
  <c r="H121" i="338" s="1"/>
  <c r="G120" i="338"/>
  <c r="H120" i="338" s="1"/>
  <c r="G119" i="338"/>
  <c r="H119" i="338" s="1"/>
  <c r="G118" i="338"/>
  <c r="H118" i="338" s="1"/>
  <c r="G117" i="338"/>
  <c r="H117" i="338" s="1"/>
  <c r="G116" i="338"/>
  <c r="H46" i="338"/>
  <c r="F158" i="337"/>
  <c r="E158" i="337"/>
  <c r="D158" i="337"/>
  <c r="G157" i="337"/>
  <c r="H157" i="337" s="1"/>
  <c r="G156" i="337"/>
  <c r="H156" i="337" s="1"/>
  <c r="G155" i="337"/>
  <c r="H155" i="337" s="1"/>
  <c r="G154" i="337"/>
  <c r="H154" i="337" s="1"/>
  <c r="G153" i="337"/>
  <c r="H153" i="337" s="1"/>
  <c r="G152" i="337"/>
  <c r="H152" i="337" s="1"/>
  <c r="G151" i="337"/>
  <c r="H151" i="337" s="1"/>
  <c r="G150" i="337"/>
  <c r="H150" i="337" s="1"/>
  <c r="G149" i="337"/>
  <c r="H149" i="337" s="1"/>
  <c r="G148" i="337"/>
  <c r="H148" i="337" s="1"/>
  <c r="G147" i="337"/>
  <c r="H147" i="337" s="1"/>
  <c r="G146" i="337"/>
  <c r="H146" i="337" s="1"/>
  <c r="G145" i="337"/>
  <c r="H145" i="337" s="1"/>
  <c r="G144" i="337"/>
  <c r="H144" i="337" s="1"/>
  <c r="G143" i="337"/>
  <c r="H143" i="337" s="1"/>
  <c r="G142" i="337"/>
  <c r="H142" i="337" s="1"/>
  <c r="G141" i="337"/>
  <c r="H141" i="337" s="1"/>
  <c r="G140" i="337"/>
  <c r="H140" i="337" s="1"/>
  <c r="G139" i="337"/>
  <c r="H139" i="337" s="1"/>
  <c r="G138" i="337"/>
  <c r="H138" i="337" s="1"/>
  <c r="G137" i="337"/>
  <c r="H137" i="337" s="1"/>
  <c r="G136" i="337"/>
  <c r="H136" i="337" s="1"/>
  <c r="G135" i="337"/>
  <c r="H135" i="337" s="1"/>
  <c r="G134" i="337"/>
  <c r="H134" i="337" s="1"/>
  <c r="G133" i="337"/>
  <c r="H133" i="337" s="1"/>
  <c r="G132" i="337"/>
  <c r="H132" i="337" s="1"/>
  <c r="G131" i="337"/>
  <c r="H131" i="337" s="1"/>
  <c r="G130" i="337"/>
  <c r="H130" i="337" s="1"/>
  <c r="G129" i="337"/>
  <c r="H129" i="337" s="1"/>
  <c r="G128" i="337"/>
  <c r="H128" i="337" s="1"/>
  <c r="G127" i="337"/>
  <c r="H127" i="337" s="1"/>
  <c r="G126" i="337"/>
  <c r="H126" i="337" s="1"/>
  <c r="G125" i="337"/>
  <c r="H125" i="337" s="1"/>
  <c r="G124" i="337"/>
  <c r="H124" i="337" s="1"/>
  <c r="G123" i="337"/>
  <c r="H123" i="337" s="1"/>
  <c r="G122" i="337"/>
  <c r="H122" i="337" s="1"/>
  <c r="G121" i="337"/>
  <c r="H121" i="337" s="1"/>
  <c r="G120" i="337"/>
  <c r="H120" i="337" s="1"/>
  <c r="G119" i="337"/>
  <c r="H119" i="337" s="1"/>
  <c r="G118" i="337"/>
  <c r="H118" i="337" s="1"/>
  <c r="G117" i="337"/>
  <c r="H117" i="337" s="1"/>
  <c r="G116" i="337"/>
  <c r="H46" i="337"/>
  <c r="F158" i="336"/>
  <c r="E158" i="336"/>
  <c r="D158" i="336"/>
  <c r="G157" i="336"/>
  <c r="H157" i="336" s="1"/>
  <c r="G156" i="336"/>
  <c r="H156" i="336" s="1"/>
  <c r="G155" i="336"/>
  <c r="H155" i="336" s="1"/>
  <c r="G154" i="336"/>
  <c r="H154" i="336" s="1"/>
  <c r="G153" i="336"/>
  <c r="H153" i="336" s="1"/>
  <c r="G152" i="336"/>
  <c r="H152" i="336" s="1"/>
  <c r="G151" i="336"/>
  <c r="H151" i="336" s="1"/>
  <c r="G150" i="336"/>
  <c r="H150" i="336" s="1"/>
  <c r="G149" i="336"/>
  <c r="H149" i="336" s="1"/>
  <c r="G148" i="336"/>
  <c r="H148" i="336" s="1"/>
  <c r="G147" i="336"/>
  <c r="H147" i="336" s="1"/>
  <c r="G146" i="336"/>
  <c r="H146" i="336" s="1"/>
  <c r="G145" i="336"/>
  <c r="H145" i="336" s="1"/>
  <c r="G144" i="336"/>
  <c r="H144" i="336" s="1"/>
  <c r="G143" i="336"/>
  <c r="H143" i="336" s="1"/>
  <c r="G142" i="336"/>
  <c r="H142" i="336" s="1"/>
  <c r="G141" i="336"/>
  <c r="H141" i="336" s="1"/>
  <c r="G140" i="336"/>
  <c r="H140" i="336" s="1"/>
  <c r="G139" i="336"/>
  <c r="H139" i="336" s="1"/>
  <c r="G138" i="336"/>
  <c r="H138" i="336" s="1"/>
  <c r="G137" i="336"/>
  <c r="H137" i="336" s="1"/>
  <c r="G136" i="336"/>
  <c r="H136" i="336" s="1"/>
  <c r="G135" i="336"/>
  <c r="H135" i="336" s="1"/>
  <c r="G134" i="336"/>
  <c r="H134" i="336" s="1"/>
  <c r="G133" i="336"/>
  <c r="H133" i="336" s="1"/>
  <c r="G132" i="336"/>
  <c r="H132" i="336" s="1"/>
  <c r="G131" i="336"/>
  <c r="H131" i="336" s="1"/>
  <c r="G130" i="336"/>
  <c r="H130" i="336" s="1"/>
  <c r="G129" i="336"/>
  <c r="H129" i="336" s="1"/>
  <c r="G128" i="336"/>
  <c r="H128" i="336" s="1"/>
  <c r="G127" i="336"/>
  <c r="H127" i="336" s="1"/>
  <c r="G126" i="336"/>
  <c r="H126" i="336" s="1"/>
  <c r="G125" i="336"/>
  <c r="H125" i="336" s="1"/>
  <c r="G124" i="336"/>
  <c r="H124" i="336" s="1"/>
  <c r="G123" i="336"/>
  <c r="H123" i="336" s="1"/>
  <c r="G122" i="336"/>
  <c r="H122" i="336" s="1"/>
  <c r="G121" i="336"/>
  <c r="H121" i="336" s="1"/>
  <c r="G120" i="336"/>
  <c r="H120" i="336" s="1"/>
  <c r="G119" i="336"/>
  <c r="H119" i="336" s="1"/>
  <c r="G118" i="336"/>
  <c r="H118" i="336" s="1"/>
  <c r="G117" i="336"/>
  <c r="H117" i="336" s="1"/>
  <c r="G116" i="336"/>
  <c r="H46" i="336"/>
  <c r="F158" i="335"/>
  <c r="E158" i="335"/>
  <c r="D158" i="335"/>
  <c r="G157" i="335"/>
  <c r="H157" i="335" s="1"/>
  <c r="G156" i="335"/>
  <c r="H156" i="335" s="1"/>
  <c r="G155" i="335"/>
  <c r="H155" i="335" s="1"/>
  <c r="G154" i="335"/>
  <c r="H154" i="335" s="1"/>
  <c r="G153" i="335"/>
  <c r="H153" i="335" s="1"/>
  <c r="G152" i="335"/>
  <c r="H152" i="335" s="1"/>
  <c r="G151" i="335"/>
  <c r="H151" i="335" s="1"/>
  <c r="G150" i="335"/>
  <c r="H150" i="335" s="1"/>
  <c r="G149" i="335"/>
  <c r="H149" i="335" s="1"/>
  <c r="G148" i="335"/>
  <c r="H148" i="335" s="1"/>
  <c r="G147" i="335"/>
  <c r="H147" i="335" s="1"/>
  <c r="G146" i="335"/>
  <c r="H146" i="335" s="1"/>
  <c r="G145" i="335"/>
  <c r="H145" i="335" s="1"/>
  <c r="G144" i="335"/>
  <c r="H144" i="335" s="1"/>
  <c r="G143" i="335"/>
  <c r="H143" i="335" s="1"/>
  <c r="G142" i="335"/>
  <c r="H142" i="335" s="1"/>
  <c r="G141" i="335"/>
  <c r="H141" i="335" s="1"/>
  <c r="G140" i="335"/>
  <c r="H140" i="335" s="1"/>
  <c r="G139" i="335"/>
  <c r="H139" i="335" s="1"/>
  <c r="G138" i="335"/>
  <c r="H138" i="335" s="1"/>
  <c r="G137" i="335"/>
  <c r="H137" i="335" s="1"/>
  <c r="G136" i="335"/>
  <c r="H136" i="335" s="1"/>
  <c r="G135" i="335"/>
  <c r="H135" i="335" s="1"/>
  <c r="G134" i="335"/>
  <c r="H134" i="335" s="1"/>
  <c r="G133" i="335"/>
  <c r="H133" i="335" s="1"/>
  <c r="G132" i="335"/>
  <c r="H132" i="335" s="1"/>
  <c r="G131" i="335"/>
  <c r="H131" i="335" s="1"/>
  <c r="G130" i="335"/>
  <c r="H130" i="335" s="1"/>
  <c r="G129" i="335"/>
  <c r="H129" i="335" s="1"/>
  <c r="G128" i="335"/>
  <c r="H128" i="335" s="1"/>
  <c r="G127" i="335"/>
  <c r="H127" i="335" s="1"/>
  <c r="G126" i="335"/>
  <c r="H126" i="335" s="1"/>
  <c r="G125" i="335"/>
  <c r="H125" i="335" s="1"/>
  <c r="G124" i="335"/>
  <c r="H124" i="335" s="1"/>
  <c r="G123" i="335"/>
  <c r="H123" i="335" s="1"/>
  <c r="G122" i="335"/>
  <c r="H122" i="335" s="1"/>
  <c r="G121" i="335"/>
  <c r="H121" i="335" s="1"/>
  <c r="G120" i="335"/>
  <c r="H120" i="335" s="1"/>
  <c r="G119" i="335"/>
  <c r="H119" i="335" s="1"/>
  <c r="G118" i="335"/>
  <c r="H118" i="335" s="1"/>
  <c r="G117" i="335"/>
  <c r="H117" i="335" s="1"/>
  <c r="G116" i="335"/>
  <c r="H46" i="335"/>
  <c r="F158" i="334"/>
  <c r="E158" i="334"/>
  <c r="D158" i="334"/>
  <c r="G157" i="334"/>
  <c r="H157" i="334" s="1"/>
  <c r="G156" i="334"/>
  <c r="H156" i="334" s="1"/>
  <c r="G155" i="334"/>
  <c r="H155" i="334" s="1"/>
  <c r="G154" i="334"/>
  <c r="H154" i="334" s="1"/>
  <c r="G153" i="334"/>
  <c r="H153" i="334" s="1"/>
  <c r="G152" i="334"/>
  <c r="H152" i="334" s="1"/>
  <c r="G151" i="334"/>
  <c r="H151" i="334" s="1"/>
  <c r="G150" i="334"/>
  <c r="H150" i="334" s="1"/>
  <c r="G149" i="334"/>
  <c r="H149" i="334" s="1"/>
  <c r="G148" i="334"/>
  <c r="H148" i="334" s="1"/>
  <c r="G147" i="334"/>
  <c r="H147" i="334" s="1"/>
  <c r="G146" i="334"/>
  <c r="H146" i="334" s="1"/>
  <c r="G145" i="334"/>
  <c r="H145" i="334" s="1"/>
  <c r="G144" i="334"/>
  <c r="H144" i="334" s="1"/>
  <c r="G143" i="334"/>
  <c r="H143" i="334" s="1"/>
  <c r="G142" i="334"/>
  <c r="H142" i="334" s="1"/>
  <c r="G141" i="334"/>
  <c r="H141" i="334" s="1"/>
  <c r="G140" i="334"/>
  <c r="H140" i="334" s="1"/>
  <c r="G139" i="334"/>
  <c r="H139" i="334" s="1"/>
  <c r="G138" i="334"/>
  <c r="H138" i="334" s="1"/>
  <c r="G137" i="334"/>
  <c r="H137" i="334" s="1"/>
  <c r="G136" i="334"/>
  <c r="H136" i="334" s="1"/>
  <c r="G135" i="334"/>
  <c r="H135" i="334" s="1"/>
  <c r="G134" i="334"/>
  <c r="H134" i="334" s="1"/>
  <c r="G133" i="334"/>
  <c r="H133" i="334" s="1"/>
  <c r="G132" i="334"/>
  <c r="H132" i="334" s="1"/>
  <c r="G131" i="334"/>
  <c r="H131" i="334" s="1"/>
  <c r="G130" i="334"/>
  <c r="H130" i="334" s="1"/>
  <c r="G129" i="334"/>
  <c r="H129" i="334" s="1"/>
  <c r="G128" i="334"/>
  <c r="H128" i="334" s="1"/>
  <c r="G127" i="334"/>
  <c r="H127" i="334" s="1"/>
  <c r="G126" i="334"/>
  <c r="H126" i="334" s="1"/>
  <c r="G125" i="334"/>
  <c r="H125" i="334" s="1"/>
  <c r="G124" i="334"/>
  <c r="H124" i="334" s="1"/>
  <c r="G123" i="334"/>
  <c r="H123" i="334" s="1"/>
  <c r="G122" i="334"/>
  <c r="H122" i="334" s="1"/>
  <c r="G121" i="334"/>
  <c r="H121" i="334" s="1"/>
  <c r="G120" i="334"/>
  <c r="H120" i="334" s="1"/>
  <c r="G119" i="334"/>
  <c r="H119" i="334" s="1"/>
  <c r="G118" i="334"/>
  <c r="H118" i="334" s="1"/>
  <c r="G117" i="334"/>
  <c r="H117" i="334" s="1"/>
  <c r="G116" i="334"/>
  <c r="H46" i="334"/>
  <c r="F158" i="333"/>
  <c r="E158" i="333"/>
  <c r="D158" i="333"/>
  <c r="G157" i="333"/>
  <c r="H157" i="333" s="1"/>
  <c r="G156" i="333"/>
  <c r="H156" i="333" s="1"/>
  <c r="G155" i="333"/>
  <c r="H155" i="333" s="1"/>
  <c r="G154" i="333"/>
  <c r="H154" i="333" s="1"/>
  <c r="G153" i="333"/>
  <c r="H153" i="333" s="1"/>
  <c r="G152" i="333"/>
  <c r="H152" i="333" s="1"/>
  <c r="G151" i="333"/>
  <c r="H151" i="333" s="1"/>
  <c r="G150" i="333"/>
  <c r="H150" i="333" s="1"/>
  <c r="G149" i="333"/>
  <c r="H149" i="333" s="1"/>
  <c r="G148" i="333"/>
  <c r="H148" i="333" s="1"/>
  <c r="G147" i="333"/>
  <c r="H147" i="333" s="1"/>
  <c r="G146" i="333"/>
  <c r="H146" i="333" s="1"/>
  <c r="G145" i="333"/>
  <c r="H145" i="333" s="1"/>
  <c r="G144" i="333"/>
  <c r="H144" i="333" s="1"/>
  <c r="G143" i="333"/>
  <c r="H143" i="333" s="1"/>
  <c r="G142" i="333"/>
  <c r="H142" i="333" s="1"/>
  <c r="G141" i="333"/>
  <c r="H141" i="333" s="1"/>
  <c r="G140" i="333"/>
  <c r="H140" i="333" s="1"/>
  <c r="G139" i="333"/>
  <c r="H139" i="333" s="1"/>
  <c r="G138" i="333"/>
  <c r="H138" i="333" s="1"/>
  <c r="G137" i="333"/>
  <c r="H137" i="333" s="1"/>
  <c r="G136" i="333"/>
  <c r="H136" i="333" s="1"/>
  <c r="G135" i="333"/>
  <c r="H135" i="333" s="1"/>
  <c r="G134" i="333"/>
  <c r="H134" i="333" s="1"/>
  <c r="G133" i="333"/>
  <c r="H133" i="333" s="1"/>
  <c r="G132" i="333"/>
  <c r="H132" i="333" s="1"/>
  <c r="G131" i="333"/>
  <c r="H131" i="333" s="1"/>
  <c r="G130" i="333"/>
  <c r="H130" i="333" s="1"/>
  <c r="G129" i="333"/>
  <c r="H129" i="333" s="1"/>
  <c r="G128" i="333"/>
  <c r="H128" i="333" s="1"/>
  <c r="G127" i="333"/>
  <c r="H127" i="333" s="1"/>
  <c r="G126" i="333"/>
  <c r="H126" i="333" s="1"/>
  <c r="G125" i="333"/>
  <c r="H125" i="333" s="1"/>
  <c r="G124" i="333"/>
  <c r="H124" i="333" s="1"/>
  <c r="G123" i="333"/>
  <c r="H123" i="333" s="1"/>
  <c r="G122" i="333"/>
  <c r="H122" i="333" s="1"/>
  <c r="G121" i="333"/>
  <c r="H121" i="333" s="1"/>
  <c r="G120" i="333"/>
  <c r="H120" i="333" s="1"/>
  <c r="G119" i="333"/>
  <c r="H119" i="333" s="1"/>
  <c r="G118" i="333"/>
  <c r="H118" i="333" s="1"/>
  <c r="G117" i="333"/>
  <c r="H117" i="333" s="1"/>
  <c r="G116" i="333"/>
  <c r="H46" i="333"/>
  <c r="F158" i="332"/>
  <c r="E158" i="332"/>
  <c r="D158" i="332"/>
  <c r="G157" i="332"/>
  <c r="H157" i="332" s="1"/>
  <c r="G156" i="332"/>
  <c r="H156" i="332" s="1"/>
  <c r="G155" i="332"/>
  <c r="H155" i="332" s="1"/>
  <c r="G154" i="332"/>
  <c r="H154" i="332" s="1"/>
  <c r="G153" i="332"/>
  <c r="H153" i="332" s="1"/>
  <c r="G152" i="332"/>
  <c r="H152" i="332" s="1"/>
  <c r="G151" i="332"/>
  <c r="H151" i="332" s="1"/>
  <c r="G150" i="332"/>
  <c r="H150" i="332" s="1"/>
  <c r="G149" i="332"/>
  <c r="H149" i="332" s="1"/>
  <c r="G148" i="332"/>
  <c r="H148" i="332" s="1"/>
  <c r="G147" i="332"/>
  <c r="H147" i="332" s="1"/>
  <c r="G146" i="332"/>
  <c r="H146" i="332" s="1"/>
  <c r="G145" i="332"/>
  <c r="H145" i="332" s="1"/>
  <c r="G144" i="332"/>
  <c r="H144" i="332" s="1"/>
  <c r="G143" i="332"/>
  <c r="H143" i="332" s="1"/>
  <c r="G142" i="332"/>
  <c r="H142" i="332" s="1"/>
  <c r="G141" i="332"/>
  <c r="H141" i="332" s="1"/>
  <c r="G140" i="332"/>
  <c r="H140" i="332" s="1"/>
  <c r="G139" i="332"/>
  <c r="H139" i="332" s="1"/>
  <c r="G138" i="332"/>
  <c r="H138" i="332" s="1"/>
  <c r="G137" i="332"/>
  <c r="H137" i="332" s="1"/>
  <c r="G136" i="332"/>
  <c r="H136" i="332" s="1"/>
  <c r="G135" i="332"/>
  <c r="H135" i="332" s="1"/>
  <c r="G134" i="332"/>
  <c r="H134" i="332" s="1"/>
  <c r="G133" i="332"/>
  <c r="H133" i="332" s="1"/>
  <c r="G132" i="332"/>
  <c r="H132" i="332" s="1"/>
  <c r="G131" i="332"/>
  <c r="H131" i="332" s="1"/>
  <c r="G130" i="332"/>
  <c r="H130" i="332" s="1"/>
  <c r="G129" i="332"/>
  <c r="H129" i="332" s="1"/>
  <c r="G128" i="332"/>
  <c r="H128" i="332" s="1"/>
  <c r="G127" i="332"/>
  <c r="H127" i="332" s="1"/>
  <c r="G126" i="332"/>
  <c r="H126" i="332" s="1"/>
  <c r="G125" i="332"/>
  <c r="H125" i="332" s="1"/>
  <c r="G124" i="332"/>
  <c r="H124" i="332" s="1"/>
  <c r="G123" i="332"/>
  <c r="H123" i="332" s="1"/>
  <c r="G122" i="332"/>
  <c r="H122" i="332" s="1"/>
  <c r="G121" i="332"/>
  <c r="H121" i="332" s="1"/>
  <c r="G120" i="332"/>
  <c r="H120" i="332" s="1"/>
  <c r="G119" i="332"/>
  <c r="H119" i="332" s="1"/>
  <c r="G118" i="332"/>
  <c r="H118" i="332" s="1"/>
  <c r="G117" i="332"/>
  <c r="H117" i="332" s="1"/>
  <c r="G116" i="332"/>
  <c r="H46" i="332"/>
  <c r="F158" i="331"/>
  <c r="E158" i="331"/>
  <c r="D158" i="331"/>
  <c r="G157" i="331"/>
  <c r="H157" i="331" s="1"/>
  <c r="G156" i="331"/>
  <c r="H156" i="331" s="1"/>
  <c r="G155" i="331"/>
  <c r="H155" i="331" s="1"/>
  <c r="G154" i="331"/>
  <c r="H154" i="331" s="1"/>
  <c r="G153" i="331"/>
  <c r="H153" i="331" s="1"/>
  <c r="G152" i="331"/>
  <c r="H152" i="331" s="1"/>
  <c r="G151" i="331"/>
  <c r="H151" i="331" s="1"/>
  <c r="G150" i="331"/>
  <c r="H150" i="331" s="1"/>
  <c r="G149" i="331"/>
  <c r="H149" i="331" s="1"/>
  <c r="G148" i="331"/>
  <c r="H148" i="331" s="1"/>
  <c r="G147" i="331"/>
  <c r="H147" i="331" s="1"/>
  <c r="G146" i="331"/>
  <c r="H146" i="331" s="1"/>
  <c r="G145" i="331"/>
  <c r="H145" i="331" s="1"/>
  <c r="G144" i="331"/>
  <c r="H144" i="331" s="1"/>
  <c r="G143" i="331"/>
  <c r="H143" i="331" s="1"/>
  <c r="G142" i="331"/>
  <c r="H142" i="331" s="1"/>
  <c r="G141" i="331"/>
  <c r="H141" i="331" s="1"/>
  <c r="G140" i="331"/>
  <c r="H140" i="331" s="1"/>
  <c r="G139" i="331"/>
  <c r="H139" i="331" s="1"/>
  <c r="G138" i="331"/>
  <c r="H138" i="331" s="1"/>
  <c r="G137" i="331"/>
  <c r="H137" i="331" s="1"/>
  <c r="G136" i="331"/>
  <c r="H136" i="331" s="1"/>
  <c r="G135" i="331"/>
  <c r="H135" i="331" s="1"/>
  <c r="G134" i="331"/>
  <c r="H134" i="331" s="1"/>
  <c r="G133" i="331"/>
  <c r="H133" i="331" s="1"/>
  <c r="G132" i="331"/>
  <c r="H132" i="331" s="1"/>
  <c r="G131" i="331"/>
  <c r="H131" i="331" s="1"/>
  <c r="G130" i="331"/>
  <c r="H130" i="331" s="1"/>
  <c r="G129" i="331"/>
  <c r="H129" i="331" s="1"/>
  <c r="G128" i="331"/>
  <c r="H128" i="331" s="1"/>
  <c r="G127" i="331"/>
  <c r="H127" i="331" s="1"/>
  <c r="G126" i="331"/>
  <c r="H126" i="331" s="1"/>
  <c r="G125" i="331"/>
  <c r="H125" i="331" s="1"/>
  <c r="G124" i="331"/>
  <c r="H124" i="331" s="1"/>
  <c r="G123" i="331"/>
  <c r="H123" i="331" s="1"/>
  <c r="G122" i="331"/>
  <c r="H122" i="331" s="1"/>
  <c r="G121" i="331"/>
  <c r="H121" i="331" s="1"/>
  <c r="G120" i="331"/>
  <c r="H120" i="331" s="1"/>
  <c r="G119" i="331"/>
  <c r="H119" i="331" s="1"/>
  <c r="G118" i="331"/>
  <c r="H118" i="331" s="1"/>
  <c r="G117" i="331"/>
  <c r="H117" i="331" s="1"/>
  <c r="G116" i="331"/>
  <c r="H46" i="331"/>
  <c r="F158" i="330"/>
  <c r="E158" i="330"/>
  <c r="D158" i="330"/>
  <c r="G157" i="330"/>
  <c r="H157" i="330" s="1"/>
  <c r="G156" i="330"/>
  <c r="H156" i="330" s="1"/>
  <c r="G155" i="330"/>
  <c r="H155" i="330" s="1"/>
  <c r="G154" i="330"/>
  <c r="H154" i="330" s="1"/>
  <c r="G153" i="330"/>
  <c r="H153" i="330" s="1"/>
  <c r="G152" i="330"/>
  <c r="H152" i="330" s="1"/>
  <c r="G151" i="330"/>
  <c r="H151" i="330" s="1"/>
  <c r="G150" i="330"/>
  <c r="H150" i="330" s="1"/>
  <c r="G149" i="330"/>
  <c r="H149" i="330" s="1"/>
  <c r="G148" i="330"/>
  <c r="H148" i="330" s="1"/>
  <c r="G147" i="330"/>
  <c r="H147" i="330" s="1"/>
  <c r="G146" i="330"/>
  <c r="H146" i="330" s="1"/>
  <c r="G145" i="330"/>
  <c r="H145" i="330" s="1"/>
  <c r="G144" i="330"/>
  <c r="H144" i="330" s="1"/>
  <c r="G143" i="330"/>
  <c r="H143" i="330" s="1"/>
  <c r="G142" i="330"/>
  <c r="H142" i="330" s="1"/>
  <c r="G141" i="330"/>
  <c r="H141" i="330" s="1"/>
  <c r="G140" i="330"/>
  <c r="H140" i="330" s="1"/>
  <c r="G139" i="330"/>
  <c r="H139" i="330" s="1"/>
  <c r="G138" i="330"/>
  <c r="H138" i="330" s="1"/>
  <c r="G137" i="330"/>
  <c r="H137" i="330" s="1"/>
  <c r="G136" i="330"/>
  <c r="H136" i="330" s="1"/>
  <c r="G135" i="330"/>
  <c r="H135" i="330" s="1"/>
  <c r="G134" i="330"/>
  <c r="H134" i="330" s="1"/>
  <c r="G133" i="330"/>
  <c r="H133" i="330" s="1"/>
  <c r="G132" i="330"/>
  <c r="H132" i="330" s="1"/>
  <c r="G131" i="330"/>
  <c r="H131" i="330" s="1"/>
  <c r="G130" i="330"/>
  <c r="H130" i="330" s="1"/>
  <c r="G129" i="330"/>
  <c r="H129" i="330" s="1"/>
  <c r="G128" i="330"/>
  <c r="H128" i="330" s="1"/>
  <c r="G127" i="330"/>
  <c r="H127" i="330" s="1"/>
  <c r="G126" i="330"/>
  <c r="H126" i="330" s="1"/>
  <c r="G125" i="330"/>
  <c r="H125" i="330" s="1"/>
  <c r="G124" i="330"/>
  <c r="H124" i="330" s="1"/>
  <c r="G123" i="330"/>
  <c r="H123" i="330" s="1"/>
  <c r="G122" i="330"/>
  <c r="H122" i="330" s="1"/>
  <c r="G121" i="330"/>
  <c r="H121" i="330" s="1"/>
  <c r="G120" i="330"/>
  <c r="H120" i="330" s="1"/>
  <c r="G119" i="330"/>
  <c r="H119" i="330" s="1"/>
  <c r="G118" i="330"/>
  <c r="H118" i="330" s="1"/>
  <c r="G117" i="330"/>
  <c r="H117" i="330" s="1"/>
  <c r="G116" i="330"/>
  <c r="H46" i="330"/>
  <c r="F158" i="329"/>
  <c r="E158" i="329"/>
  <c r="D158" i="329"/>
  <c r="G157" i="329"/>
  <c r="H157" i="329" s="1"/>
  <c r="G156" i="329"/>
  <c r="H156" i="329" s="1"/>
  <c r="G155" i="329"/>
  <c r="H155" i="329" s="1"/>
  <c r="G154" i="329"/>
  <c r="H154" i="329" s="1"/>
  <c r="G153" i="329"/>
  <c r="H153" i="329" s="1"/>
  <c r="G152" i="329"/>
  <c r="H152" i="329" s="1"/>
  <c r="G151" i="329"/>
  <c r="H151" i="329" s="1"/>
  <c r="G150" i="329"/>
  <c r="H150" i="329" s="1"/>
  <c r="G149" i="329"/>
  <c r="H149" i="329" s="1"/>
  <c r="G148" i="329"/>
  <c r="H148" i="329" s="1"/>
  <c r="G147" i="329"/>
  <c r="H147" i="329" s="1"/>
  <c r="G146" i="329"/>
  <c r="H146" i="329" s="1"/>
  <c r="G145" i="329"/>
  <c r="H145" i="329" s="1"/>
  <c r="G144" i="329"/>
  <c r="H144" i="329" s="1"/>
  <c r="G143" i="329"/>
  <c r="H143" i="329" s="1"/>
  <c r="G142" i="329"/>
  <c r="H142" i="329" s="1"/>
  <c r="G141" i="329"/>
  <c r="H141" i="329" s="1"/>
  <c r="G140" i="329"/>
  <c r="H140" i="329" s="1"/>
  <c r="G139" i="329"/>
  <c r="H139" i="329" s="1"/>
  <c r="G138" i="329"/>
  <c r="H138" i="329" s="1"/>
  <c r="G137" i="329"/>
  <c r="H137" i="329" s="1"/>
  <c r="G136" i="329"/>
  <c r="H136" i="329" s="1"/>
  <c r="G135" i="329"/>
  <c r="H135" i="329" s="1"/>
  <c r="G134" i="329"/>
  <c r="H134" i="329" s="1"/>
  <c r="G133" i="329"/>
  <c r="H133" i="329" s="1"/>
  <c r="G132" i="329"/>
  <c r="H132" i="329" s="1"/>
  <c r="G131" i="329"/>
  <c r="H131" i="329" s="1"/>
  <c r="G130" i="329"/>
  <c r="H130" i="329" s="1"/>
  <c r="G129" i="329"/>
  <c r="H129" i="329" s="1"/>
  <c r="G128" i="329"/>
  <c r="H128" i="329" s="1"/>
  <c r="G127" i="329"/>
  <c r="H127" i="329" s="1"/>
  <c r="G126" i="329"/>
  <c r="H126" i="329" s="1"/>
  <c r="G125" i="329"/>
  <c r="H125" i="329" s="1"/>
  <c r="G124" i="329"/>
  <c r="H124" i="329" s="1"/>
  <c r="G123" i="329"/>
  <c r="H123" i="329" s="1"/>
  <c r="G122" i="329"/>
  <c r="H122" i="329" s="1"/>
  <c r="G121" i="329"/>
  <c r="H121" i="329" s="1"/>
  <c r="G120" i="329"/>
  <c r="H120" i="329" s="1"/>
  <c r="G119" i="329"/>
  <c r="H119" i="329" s="1"/>
  <c r="G118" i="329"/>
  <c r="H118" i="329" s="1"/>
  <c r="G117" i="329"/>
  <c r="H117" i="329" s="1"/>
  <c r="G116" i="329"/>
  <c r="H46" i="329"/>
  <c r="F158" i="328"/>
  <c r="E158" i="328"/>
  <c r="D158" i="328"/>
  <c r="G157" i="328"/>
  <c r="H157" i="328" s="1"/>
  <c r="G156" i="328"/>
  <c r="H156" i="328" s="1"/>
  <c r="G155" i="328"/>
  <c r="H155" i="328" s="1"/>
  <c r="G154" i="328"/>
  <c r="H154" i="328" s="1"/>
  <c r="G153" i="328"/>
  <c r="H153" i="328" s="1"/>
  <c r="G152" i="328"/>
  <c r="H152" i="328" s="1"/>
  <c r="G151" i="328"/>
  <c r="H151" i="328" s="1"/>
  <c r="G150" i="328"/>
  <c r="H150" i="328" s="1"/>
  <c r="G149" i="328"/>
  <c r="H149" i="328" s="1"/>
  <c r="G148" i="328"/>
  <c r="H148" i="328" s="1"/>
  <c r="G147" i="328"/>
  <c r="H147" i="328" s="1"/>
  <c r="G146" i="328"/>
  <c r="H146" i="328" s="1"/>
  <c r="G145" i="328"/>
  <c r="H145" i="328" s="1"/>
  <c r="G144" i="328"/>
  <c r="H144" i="328" s="1"/>
  <c r="G143" i="328"/>
  <c r="H143" i="328" s="1"/>
  <c r="G142" i="328"/>
  <c r="H142" i="328" s="1"/>
  <c r="G141" i="328"/>
  <c r="H141" i="328" s="1"/>
  <c r="G140" i="328"/>
  <c r="H140" i="328" s="1"/>
  <c r="G139" i="328"/>
  <c r="H139" i="328" s="1"/>
  <c r="G138" i="328"/>
  <c r="H138" i="328" s="1"/>
  <c r="G137" i="328"/>
  <c r="H137" i="328" s="1"/>
  <c r="G136" i="328"/>
  <c r="H136" i="328" s="1"/>
  <c r="G135" i="328"/>
  <c r="H135" i="328" s="1"/>
  <c r="G134" i="328"/>
  <c r="H134" i="328" s="1"/>
  <c r="G133" i="328"/>
  <c r="H133" i="328" s="1"/>
  <c r="G132" i="328"/>
  <c r="H132" i="328" s="1"/>
  <c r="G131" i="328"/>
  <c r="H131" i="328" s="1"/>
  <c r="G130" i="328"/>
  <c r="H130" i="328" s="1"/>
  <c r="G129" i="328"/>
  <c r="H129" i="328" s="1"/>
  <c r="G128" i="328"/>
  <c r="H128" i="328" s="1"/>
  <c r="G127" i="328"/>
  <c r="H127" i="328" s="1"/>
  <c r="G126" i="328"/>
  <c r="H126" i="328" s="1"/>
  <c r="G125" i="328"/>
  <c r="H125" i="328" s="1"/>
  <c r="G124" i="328"/>
  <c r="H124" i="328" s="1"/>
  <c r="G123" i="328"/>
  <c r="H123" i="328" s="1"/>
  <c r="G122" i="328"/>
  <c r="H122" i="328" s="1"/>
  <c r="G121" i="328"/>
  <c r="H121" i="328" s="1"/>
  <c r="G120" i="328"/>
  <c r="H120" i="328" s="1"/>
  <c r="G119" i="328"/>
  <c r="H119" i="328" s="1"/>
  <c r="G118" i="328"/>
  <c r="H118" i="328" s="1"/>
  <c r="G117" i="328"/>
  <c r="H117" i="328" s="1"/>
  <c r="G116" i="328"/>
  <c r="H46" i="328"/>
  <c r="F158" i="327"/>
  <c r="E158" i="327"/>
  <c r="D158" i="327"/>
  <c r="G157" i="327"/>
  <c r="H157" i="327" s="1"/>
  <c r="G156" i="327"/>
  <c r="H156" i="327" s="1"/>
  <c r="G155" i="327"/>
  <c r="H155" i="327" s="1"/>
  <c r="G154" i="327"/>
  <c r="H154" i="327" s="1"/>
  <c r="G153" i="327"/>
  <c r="H153" i="327" s="1"/>
  <c r="G152" i="327"/>
  <c r="H152" i="327" s="1"/>
  <c r="G151" i="327"/>
  <c r="H151" i="327" s="1"/>
  <c r="G150" i="327"/>
  <c r="H150" i="327" s="1"/>
  <c r="G149" i="327"/>
  <c r="H149" i="327" s="1"/>
  <c r="G148" i="327"/>
  <c r="H148" i="327" s="1"/>
  <c r="G147" i="327"/>
  <c r="H147" i="327" s="1"/>
  <c r="G146" i="327"/>
  <c r="H146" i="327" s="1"/>
  <c r="G145" i="327"/>
  <c r="H145" i="327" s="1"/>
  <c r="G144" i="327"/>
  <c r="H144" i="327" s="1"/>
  <c r="G143" i="327"/>
  <c r="H143" i="327" s="1"/>
  <c r="G142" i="327"/>
  <c r="H142" i="327" s="1"/>
  <c r="G141" i="327"/>
  <c r="H141" i="327" s="1"/>
  <c r="G140" i="327"/>
  <c r="H140" i="327" s="1"/>
  <c r="G139" i="327"/>
  <c r="H139" i="327" s="1"/>
  <c r="G138" i="327"/>
  <c r="H138" i="327" s="1"/>
  <c r="G137" i="327"/>
  <c r="H137" i="327" s="1"/>
  <c r="G136" i="327"/>
  <c r="H136" i="327" s="1"/>
  <c r="G135" i="327"/>
  <c r="H135" i="327" s="1"/>
  <c r="G134" i="327"/>
  <c r="H134" i="327" s="1"/>
  <c r="G133" i="327"/>
  <c r="H133" i="327" s="1"/>
  <c r="G132" i="327"/>
  <c r="H132" i="327" s="1"/>
  <c r="G131" i="327"/>
  <c r="H131" i="327" s="1"/>
  <c r="G130" i="327"/>
  <c r="H130" i="327" s="1"/>
  <c r="G129" i="327"/>
  <c r="H129" i="327" s="1"/>
  <c r="G128" i="327"/>
  <c r="H128" i="327" s="1"/>
  <c r="G127" i="327"/>
  <c r="H127" i="327" s="1"/>
  <c r="G126" i="327"/>
  <c r="H126" i="327" s="1"/>
  <c r="G125" i="327"/>
  <c r="H125" i="327" s="1"/>
  <c r="G124" i="327"/>
  <c r="H124" i="327" s="1"/>
  <c r="G123" i="327"/>
  <c r="H123" i="327" s="1"/>
  <c r="G122" i="327"/>
  <c r="H122" i="327" s="1"/>
  <c r="G121" i="327"/>
  <c r="H121" i="327" s="1"/>
  <c r="G120" i="327"/>
  <c r="H120" i="327" s="1"/>
  <c r="G119" i="327"/>
  <c r="H119" i="327" s="1"/>
  <c r="G118" i="327"/>
  <c r="H118" i="327" s="1"/>
  <c r="G117" i="327"/>
  <c r="H117" i="327" s="1"/>
  <c r="G116" i="327"/>
  <c r="H46" i="327"/>
  <c r="F158" i="326"/>
  <c r="E158" i="326"/>
  <c r="D158" i="326"/>
  <c r="G157" i="326"/>
  <c r="H157" i="326" s="1"/>
  <c r="G156" i="326"/>
  <c r="H156" i="326" s="1"/>
  <c r="G155" i="326"/>
  <c r="H155" i="326" s="1"/>
  <c r="G154" i="326"/>
  <c r="H154" i="326" s="1"/>
  <c r="G153" i="326"/>
  <c r="H153" i="326" s="1"/>
  <c r="G152" i="326"/>
  <c r="H152" i="326" s="1"/>
  <c r="G151" i="326"/>
  <c r="H151" i="326" s="1"/>
  <c r="G150" i="326"/>
  <c r="H150" i="326" s="1"/>
  <c r="G149" i="326"/>
  <c r="H149" i="326" s="1"/>
  <c r="G148" i="326"/>
  <c r="H148" i="326" s="1"/>
  <c r="G147" i="326"/>
  <c r="H147" i="326" s="1"/>
  <c r="G146" i="326"/>
  <c r="H146" i="326" s="1"/>
  <c r="G145" i="326"/>
  <c r="H145" i="326" s="1"/>
  <c r="G144" i="326"/>
  <c r="H144" i="326" s="1"/>
  <c r="G143" i="326"/>
  <c r="H143" i="326" s="1"/>
  <c r="G142" i="326"/>
  <c r="H142" i="326" s="1"/>
  <c r="G141" i="326"/>
  <c r="H141" i="326" s="1"/>
  <c r="G140" i="326"/>
  <c r="H140" i="326" s="1"/>
  <c r="G139" i="326"/>
  <c r="H139" i="326" s="1"/>
  <c r="G138" i="326"/>
  <c r="H138" i="326" s="1"/>
  <c r="G137" i="326"/>
  <c r="H137" i="326" s="1"/>
  <c r="G136" i="326"/>
  <c r="H136" i="326" s="1"/>
  <c r="G135" i="326"/>
  <c r="H135" i="326" s="1"/>
  <c r="G134" i="326"/>
  <c r="H134" i="326" s="1"/>
  <c r="G133" i="326"/>
  <c r="H133" i="326" s="1"/>
  <c r="G132" i="326"/>
  <c r="H132" i="326" s="1"/>
  <c r="G131" i="326"/>
  <c r="H131" i="326" s="1"/>
  <c r="G130" i="326"/>
  <c r="H130" i="326" s="1"/>
  <c r="G129" i="326"/>
  <c r="H129" i="326" s="1"/>
  <c r="G128" i="326"/>
  <c r="H128" i="326" s="1"/>
  <c r="G127" i="326"/>
  <c r="H127" i="326" s="1"/>
  <c r="G126" i="326"/>
  <c r="H126" i="326" s="1"/>
  <c r="G125" i="326"/>
  <c r="H125" i="326" s="1"/>
  <c r="G124" i="326"/>
  <c r="H124" i="326" s="1"/>
  <c r="G123" i="326"/>
  <c r="H123" i="326" s="1"/>
  <c r="G122" i="326"/>
  <c r="H122" i="326" s="1"/>
  <c r="G121" i="326"/>
  <c r="H121" i="326" s="1"/>
  <c r="G120" i="326"/>
  <c r="H120" i="326" s="1"/>
  <c r="G119" i="326"/>
  <c r="H119" i="326" s="1"/>
  <c r="G118" i="326"/>
  <c r="H118" i="326" s="1"/>
  <c r="G117" i="326"/>
  <c r="H117" i="326" s="1"/>
  <c r="G116" i="326"/>
  <c r="H46" i="326"/>
  <c r="F158" i="325"/>
  <c r="E158" i="325"/>
  <c r="D158" i="325"/>
  <c r="G157" i="325"/>
  <c r="H157" i="325" s="1"/>
  <c r="G156" i="325"/>
  <c r="H156" i="325" s="1"/>
  <c r="G155" i="325"/>
  <c r="H155" i="325" s="1"/>
  <c r="G154" i="325"/>
  <c r="H154" i="325" s="1"/>
  <c r="G153" i="325"/>
  <c r="H153" i="325" s="1"/>
  <c r="G152" i="325"/>
  <c r="H152" i="325" s="1"/>
  <c r="G151" i="325"/>
  <c r="H151" i="325" s="1"/>
  <c r="G150" i="325"/>
  <c r="H150" i="325" s="1"/>
  <c r="G149" i="325"/>
  <c r="H149" i="325" s="1"/>
  <c r="G148" i="325"/>
  <c r="H148" i="325" s="1"/>
  <c r="G147" i="325"/>
  <c r="H147" i="325" s="1"/>
  <c r="G146" i="325"/>
  <c r="H146" i="325" s="1"/>
  <c r="G145" i="325"/>
  <c r="H145" i="325" s="1"/>
  <c r="G144" i="325"/>
  <c r="H144" i="325" s="1"/>
  <c r="G143" i="325"/>
  <c r="H143" i="325" s="1"/>
  <c r="G142" i="325"/>
  <c r="H142" i="325" s="1"/>
  <c r="G141" i="325"/>
  <c r="H141" i="325" s="1"/>
  <c r="G140" i="325"/>
  <c r="H140" i="325" s="1"/>
  <c r="G139" i="325"/>
  <c r="H139" i="325" s="1"/>
  <c r="G138" i="325"/>
  <c r="H138" i="325" s="1"/>
  <c r="G137" i="325"/>
  <c r="H137" i="325" s="1"/>
  <c r="G136" i="325"/>
  <c r="H136" i="325" s="1"/>
  <c r="G135" i="325"/>
  <c r="H135" i="325" s="1"/>
  <c r="G134" i="325"/>
  <c r="H134" i="325" s="1"/>
  <c r="G133" i="325"/>
  <c r="H133" i="325" s="1"/>
  <c r="G132" i="325"/>
  <c r="H132" i="325" s="1"/>
  <c r="G131" i="325"/>
  <c r="H131" i="325" s="1"/>
  <c r="G130" i="325"/>
  <c r="H130" i="325" s="1"/>
  <c r="G129" i="325"/>
  <c r="H129" i="325" s="1"/>
  <c r="G128" i="325"/>
  <c r="H128" i="325" s="1"/>
  <c r="G127" i="325"/>
  <c r="H127" i="325" s="1"/>
  <c r="G126" i="325"/>
  <c r="H126" i="325" s="1"/>
  <c r="G125" i="325"/>
  <c r="H125" i="325" s="1"/>
  <c r="G124" i="325"/>
  <c r="H124" i="325" s="1"/>
  <c r="G123" i="325"/>
  <c r="H123" i="325" s="1"/>
  <c r="G122" i="325"/>
  <c r="H122" i="325" s="1"/>
  <c r="G121" i="325"/>
  <c r="H121" i="325" s="1"/>
  <c r="G120" i="325"/>
  <c r="H120" i="325" s="1"/>
  <c r="G119" i="325"/>
  <c r="H119" i="325" s="1"/>
  <c r="G118" i="325"/>
  <c r="H118" i="325" s="1"/>
  <c r="G117" i="325"/>
  <c r="H117" i="325" s="1"/>
  <c r="G116" i="325"/>
  <c r="H46" i="325"/>
  <c r="F158" i="324"/>
  <c r="E158" i="324"/>
  <c r="D158" i="324"/>
  <c r="G157" i="324"/>
  <c r="H157" i="324" s="1"/>
  <c r="G156" i="324"/>
  <c r="H156" i="324" s="1"/>
  <c r="G155" i="324"/>
  <c r="H155" i="324" s="1"/>
  <c r="G154" i="324"/>
  <c r="H154" i="324" s="1"/>
  <c r="G153" i="324"/>
  <c r="H153" i="324" s="1"/>
  <c r="G152" i="324"/>
  <c r="H152" i="324" s="1"/>
  <c r="G151" i="324"/>
  <c r="H151" i="324" s="1"/>
  <c r="G150" i="324"/>
  <c r="H150" i="324" s="1"/>
  <c r="G149" i="324"/>
  <c r="H149" i="324" s="1"/>
  <c r="G148" i="324"/>
  <c r="H148" i="324" s="1"/>
  <c r="G147" i="324"/>
  <c r="H147" i="324" s="1"/>
  <c r="G146" i="324"/>
  <c r="H146" i="324" s="1"/>
  <c r="G145" i="324"/>
  <c r="H145" i="324" s="1"/>
  <c r="G144" i="324"/>
  <c r="H144" i="324" s="1"/>
  <c r="G143" i="324"/>
  <c r="H143" i="324" s="1"/>
  <c r="G142" i="324"/>
  <c r="H142" i="324" s="1"/>
  <c r="G141" i="324"/>
  <c r="H141" i="324" s="1"/>
  <c r="G140" i="324"/>
  <c r="H140" i="324" s="1"/>
  <c r="G139" i="324"/>
  <c r="H139" i="324" s="1"/>
  <c r="G138" i="324"/>
  <c r="H138" i="324" s="1"/>
  <c r="G137" i="324"/>
  <c r="H137" i="324" s="1"/>
  <c r="G136" i="324"/>
  <c r="H136" i="324" s="1"/>
  <c r="G135" i="324"/>
  <c r="H135" i="324" s="1"/>
  <c r="G134" i="324"/>
  <c r="H134" i="324" s="1"/>
  <c r="G133" i="324"/>
  <c r="H133" i="324" s="1"/>
  <c r="G132" i="324"/>
  <c r="H132" i="324" s="1"/>
  <c r="G131" i="324"/>
  <c r="H131" i="324" s="1"/>
  <c r="G130" i="324"/>
  <c r="H130" i="324" s="1"/>
  <c r="G129" i="324"/>
  <c r="H129" i="324" s="1"/>
  <c r="G128" i="324"/>
  <c r="H128" i="324" s="1"/>
  <c r="G127" i="324"/>
  <c r="H127" i="324" s="1"/>
  <c r="G126" i="324"/>
  <c r="H126" i="324" s="1"/>
  <c r="G125" i="324"/>
  <c r="H125" i="324" s="1"/>
  <c r="G124" i="324"/>
  <c r="H124" i="324" s="1"/>
  <c r="G123" i="324"/>
  <c r="H123" i="324" s="1"/>
  <c r="G122" i="324"/>
  <c r="H122" i="324" s="1"/>
  <c r="G121" i="324"/>
  <c r="H121" i="324" s="1"/>
  <c r="G120" i="324"/>
  <c r="H120" i="324" s="1"/>
  <c r="G119" i="324"/>
  <c r="H119" i="324" s="1"/>
  <c r="G118" i="324"/>
  <c r="H118" i="324" s="1"/>
  <c r="G117" i="324"/>
  <c r="H117" i="324" s="1"/>
  <c r="G116" i="324"/>
  <c r="H46" i="324"/>
  <c r="F158" i="323"/>
  <c r="E158" i="323"/>
  <c r="D158" i="323"/>
  <c r="G157" i="323"/>
  <c r="G156" i="323"/>
  <c r="H156" i="323" s="1"/>
  <c r="G155" i="323"/>
  <c r="H155" i="323" s="1"/>
  <c r="G154" i="323"/>
  <c r="H154" i="323" s="1"/>
  <c r="G153" i="323"/>
  <c r="H153" i="323" s="1"/>
  <c r="G152" i="323"/>
  <c r="H152" i="323" s="1"/>
  <c r="G151" i="323"/>
  <c r="H151" i="323" s="1"/>
  <c r="G150" i="323"/>
  <c r="H150" i="323" s="1"/>
  <c r="G149" i="323"/>
  <c r="H149" i="323" s="1"/>
  <c r="G148" i="323"/>
  <c r="H148" i="323" s="1"/>
  <c r="G147" i="323"/>
  <c r="H147" i="323" s="1"/>
  <c r="G146" i="323"/>
  <c r="H146" i="323" s="1"/>
  <c r="G145" i="323"/>
  <c r="H145" i="323" s="1"/>
  <c r="G144" i="323"/>
  <c r="H144" i="323" s="1"/>
  <c r="G143" i="323"/>
  <c r="H143" i="323" s="1"/>
  <c r="G142" i="323"/>
  <c r="H142" i="323" s="1"/>
  <c r="G141" i="323"/>
  <c r="H141" i="323" s="1"/>
  <c r="G140" i="323"/>
  <c r="H140" i="323" s="1"/>
  <c r="G139" i="323"/>
  <c r="H139" i="323" s="1"/>
  <c r="G138" i="323"/>
  <c r="H138" i="323" s="1"/>
  <c r="G137" i="323"/>
  <c r="H137" i="323" s="1"/>
  <c r="G136" i="323"/>
  <c r="H136" i="323" s="1"/>
  <c r="G135" i="323"/>
  <c r="H135" i="323" s="1"/>
  <c r="G134" i="323"/>
  <c r="H134" i="323" s="1"/>
  <c r="G133" i="323"/>
  <c r="H133" i="323" s="1"/>
  <c r="G132" i="323"/>
  <c r="H132" i="323" s="1"/>
  <c r="G131" i="323"/>
  <c r="H131" i="323" s="1"/>
  <c r="G130" i="323"/>
  <c r="H130" i="323" s="1"/>
  <c r="G129" i="323"/>
  <c r="H129" i="323" s="1"/>
  <c r="G128" i="323"/>
  <c r="H128" i="323" s="1"/>
  <c r="G127" i="323"/>
  <c r="H127" i="323" s="1"/>
  <c r="G126" i="323"/>
  <c r="H126" i="323" s="1"/>
  <c r="G125" i="323"/>
  <c r="H125" i="323" s="1"/>
  <c r="G124" i="323"/>
  <c r="H124" i="323" s="1"/>
  <c r="G123" i="323"/>
  <c r="H123" i="323" s="1"/>
  <c r="G122" i="323"/>
  <c r="H122" i="323" s="1"/>
  <c r="G121" i="323"/>
  <c r="H121" i="323" s="1"/>
  <c r="G120" i="323"/>
  <c r="H120" i="323" s="1"/>
  <c r="G119" i="323"/>
  <c r="H119" i="323" s="1"/>
  <c r="G118" i="323"/>
  <c r="H118" i="323" s="1"/>
  <c r="G117" i="323"/>
  <c r="H117" i="323" s="1"/>
  <c r="G116" i="323"/>
  <c r="H116" i="323" s="1"/>
  <c r="H46" i="323"/>
  <c r="F158" i="322"/>
  <c r="E158" i="322"/>
  <c r="D158" i="322"/>
  <c r="G157" i="322"/>
  <c r="H157" i="322" s="1"/>
  <c r="G156" i="322"/>
  <c r="H156" i="322" s="1"/>
  <c r="G155" i="322"/>
  <c r="H155" i="322" s="1"/>
  <c r="G154" i="322"/>
  <c r="H154" i="322" s="1"/>
  <c r="G153" i="322"/>
  <c r="H153" i="322" s="1"/>
  <c r="G152" i="322"/>
  <c r="H152" i="322" s="1"/>
  <c r="G151" i="322"/>
  <c r="H151" i="322" s="1"/>
  <c r="G150" i="322"/>
  <c r="H150" i="322" s="1"/>
  <c r="G149" i="322"/>
  <c r="H149" i="322" s="1"/>
  <c r="G148" i="322"/>
  <c r="H148" i="322" s="1"/>
  <c r="G147" i="322"/>
  <c r="H147" i="322" s="1"/>
  <c r="G146" i="322"/>
  <c r="H146" i="322" s="1"/>
  <c r="G145" i="322"/>
  <c r="H145" i="322" s="1"/>
  <c r="G144" i="322"/>
  <c r="H144" i="322" s="1"/>
  <c r="G143" i="322"/>
  <c r="H143" i="322" s="1"/>
  <c r="G142" i="322"/>
  <c r="H142" i="322" s="1"/>
  <c r="G141" i="322"/>
  <c r="H141" i="322" s="1"/>
  <c r="G140" i="322"/>
  <c r="H140" i="322" s="1"/>
  <c r="G139" i="322"/>
  <c r="H139" i="322" s="1"/>
  <c r="G138" i="322"/>
  <c r="H138" i="322" s="1"/>
  <c r="G137" i="322"/>
  <c r="H137" i="322" s="1"/>
  <c r="G136" i="322"/>
  <c r="H136" i="322" s="1"/>
  <c r="G135" i="322"/>
  <c r="H135" i="322" s="1"/>
  <c r="G134" i="322"/>
  <c r="H134" i="322" s="1"/>
  <c r="G133" i="322"/>
  <c r="H133" i="322" s="1"/>
  <c r="G132" i="322"/>
  <c r="H132" i="322" s="1"/>
  <c r="G131" i="322"/>
  <c r="H131" i="322" s="1"/>
  <c r="G130" i="322"/>
  <c r="H130" i="322" s="1"/>
  <c r="G129" i="322"/>
  <c r="H129" i="322" s="1"/>
  <c r="G128" i="322"/>
  <c r="H128" i="322" s="1"/>
  <c r="G127" i="322"/>
  <c r="H127" i="322" s="1"/>
  <c r="G126" i="322"/>
  <c r="H126" i="322" s="1"/>
  <c r="G125" i="322"/>
  <c r="H125" i="322" s="1"/>
  <c r="G124" i="322"/>
  <c r="H124" i="322" s="1"/>
  <c r="G123" i="322"/>
  <c r="H123" i="322" s="1"/>
  <c r="G122" i="322"/>
  <c r="H122" i="322" s="1"/>
  <c r="G121" i="322"/>
  <c r="H121" i="322" s="1"/>
  <c r="G120" i="322"/>
  <c r="H120" i="322" s="1"/>
  <c r="G119" i="322"/>
  <c r="H119" i="322" s="1"/>
  <c r="G118" i="322"/>
  <c r="H118" i="322" s="1"/>
  <c r="G117" i="322"/>
  <c r="H117" i="322" s="1"/>
  <c r="G116" i="322"/>
  <c r="H46" i="322"/>
  <c r="F158" i="321"/>
  <c r="E158" i="321"/>
  <c r="D158" i="321"/>
  <c r="G157" i="321"/>
  <c r="H157" i="321" s="1"/>
  <c r="G156" i="321"/>
  <c r="H156" i="321" s="1"/>
  <c r="G155" i="321"/>
  <c r="H155" i="321" s="1"/>
  <c r="G154" i="321"/>
  <c r="H154" i="321" s="1"/>
  <c r="G153" i="321"/>
  <c r="H153" i="321" s="1"/>
  <c r="G152" i="321"/>
  <c r="H152" i="321" s="1"/>
  <c r="G151" i="321"/>
  <c r="H151" i="321" s="1"/>
  <c r="G150" i="321"/>
  <c r="H150" i="321" s="1"/>
  <c r="G149" i="321"/>
  <c r="H149" i="321" s="1"/>
  <c r="G148" i="321"/>
  <c r="H148" i="321" s="1"/>
  <c r="G147" i="321"/>
  <c r="H147" i="321" s="1"/>
  <c r="G146" i="321"/>
  <c r="H146" i="321" s="1"/>
  <c r="G145" i="321"/>
  <c r="H145" i="321" s="1"/>
  <c r="G144" i="321"/>
  <c r="H144" i="321" s="1"/>
  <c r="G143" i="321"/>
  <c r="H143" i="321" s="1"/>
  <c r="G142" i="321"/>
  <c r="H142" i="321" s="1"/>
  <c r="G141" i="321"/>
  <c r="H141" i="321" s="1"/>
  <c r="G140" i="321"/>
  <c r="H140" i="321" s="1"/>
  <c r="G139" i="321"/>
  <c r="H139" i="321" s="1"/>
  <c r="G138" i="321"/>
  <c r="H138" i="321" s="1"/>
  <c r="G137" i="321"/>
  <c r="H137" i="321" s="1"/>
  <c r="G136" i="321"/>
  <c r="H136" i="321" s="1"/>
  <c r="G135" i="321"/>
  <c r="H135" i="321" s="1"/>
  <c r="G134" i="321"/>
  <c r="H134" i="321" s="1"/>
  <c r="G133" i="321"/>
  <c r="H133" i="321" s="1"/>
  <c r="G132" i="321"/>
  <c r="H132" i="321" s="1"/>
  <c r="G131" i="321"/>
  <c r="H131" i="321" s="1"/>
  <c r="G130" i="321"/>
  <c r="H130" i="321" s="1"/>
  <c r="G129" i="321"/>
  <c r="H129" i="321" s="1"/>
  <c r="G128" i="321"/>
  <c r="H128" i="321" s="1"/>
  <c r="G127" i="321"/>
  <c r="H127" i="321" s="1"/>
  <c r="G126" i="321"/>
  <c r="H126" i="321" s="1"/>
  <c r="G125" i="321"/>
  <c r="H125" i="321" s="1"/>
  <c r="G124" i="321"/>
  <c r="H124" i="321" s="1"/>
  <c r="G123" i="321"/>
  <c r="H123" i="321" s="1"/>
  <c r="G122" i="321"/>
  <c r="H122" i="321" s="1"/>
  <c r="G121" i="321"/>
  <c r="H121" i="321" s="1"/>
  <c r="G120" i="321"/>
  <c r="H120" i="321" s="1"/>
  <c r="G119" i="321"/>
  <c r="H119" i="321" s="1"/>
  <c r="G118" i="321"/>
  <c r="H118" i="321" s="1"/>
  <c r="G117" i="321"/>
  <c r="H117" i="321" s="1"/>
  <c r="G116" i="321"/>
  <c r="H46" i="321"/>
  <c r="F158" i="320"/>
  <c r="E158" i="320"/>
  <c r="D158" i="320"/>
  <c r="G157" i="320"/>
  <c r="H157" i="320" s="1"/>
  <c r="G156" i="320"/>
  <c r="H156" i="320" s="1"/>
  <c r="G155" i="320"/>
  <c r="H155" i="320" s="1"/>
  <c r="G154" i="320"/>
  <c r="H154" i="320" s="1"/>
  <c r="G153" i="320"/>
  <c r="H153" i="320" s="1"/>
  <c r="G152" i="320"/>
  <c r="H152" i="320" s="1"/>
  <c r="G151" i="320"/>
  <c r="H151" i="320" s="1"/>
  <c r="G150" i="320"/>
  <c r="H150" i="320" s="1"/>
  <c r="G149" i="320"/>
  <c r="H149" i="320" s="1"/>
  <c r="G148" i="320"/>
  <c r="H148" i="320" s="1"/>
  <c r="G147" i="320"/>
  <c r="H147" i="320" s="1"/>
  <c r="G146" i="320"/>
  <c r="H146" i="320" s="1"/>
  <c r="G145" i="320"/>
  <c r="H145" i="320" s="1"/>
  <c r="G144" i="320"/>
  <c r="H144" i="320" s="1"/>
  <c r="G143" i="320"/>
  <c r="H143" i="320" s="1"/>
  <c r="G142" i="320"/>
  <c r="H142" i="320" s="1"/>
  <c r="G141" i="320"/>
  <c r="H141" i="320" s="1"/>
  <c r="G140" i="320"/>
  <c r="H140" i="320" s="1"/>
  <c r="G139" i="320"/>
  <c r="H139" i="320" s="1"/>
  <c r="G138" i="320"/>
  <c r="H138" i="320" s="1"/>
  <c r="G137" i="320"/>
  <c r="H137" i="320" s="1"/>
  <c r="G136" i="320"/>
  <c r="H136" i="320" s="1"/>
  <c r="G135" i="320"/>
  <c r="H135" i="320" s="1"/>
  <c r="G134" i="320"/>
  <c r="H134" i="320" s="1"/>
  <c r="G133" i="320"/>
  <c r="H133" i="320" s="1"/>
  <c r="G132" i="320"/>
  <c r="H132" i="320" s="1"/>
  <c r="G131" i="320"/>
  <c r="H131" i="320" s="1"/>
  <c r="G130" i="320"/>
  <c r="H130" i="320" s="1"/>
  <c r="G129" i="320"/>
  <c r="H129" i="320" s="1"/>
  <c r="G128" i="320"/>
  <c r="H128" i="320" s="1"/>
  <c r="G127" i="320"/>
  <c r="H127" i="320" s="1"/>
  <c r="G126" i="320"/>
  <c r="H126" i="320" s="1"/>
  <c r="G125" i="320"/>
  <c r="H125" i="320" s="1"/>
  <c r="G124" i="320"/>
  <c r="H124" i="320" s="1"/>
  <c r="G123" i="320"/>
  <c r="H123" i="320" s="1"/>
  <c r="G122" i="320"/>
  <c r="H122" i="320" s="1"/>
  <c r="G121" i="320"/>
  <c r="H121" i="320" s="1"/>
  <c r="G120" i="320"/>
  <c r="H120" i="320" s="1"/>
  <c r="G119" i="320"/>
  <c r="H119" i="320" s="1"/>
  <c r="G118" i="320"/>
  <c r="H118" i="320" s="1"/>
  <c r="G117" i="320"/>
  <c r="H117" i="320" s="1"/>
  <c r="G116" i="320"/>
  <c r="H46" i="320"/>
  <c r="F158" i="319"/>
  <c r="E158" i="319"/>
  <c r="D158" i="319"/>
  <c r="G157" i="319"/>
  <c r="H157" i="319" s="1"/>
  <c r="G156" i="319"/>
  <c r="H156" i="319" s="1"/>
  <c r="G155" i="319"/>
  <c r="H155" i="319" s="1"/>
  <c r="G154" i="319"/>
  <c r="H154" i="319" s="1"/>
  <c r="G153" i="319"/>
  <c r="H153" i="319" s="1"/>
  <c r="G152" i="319"/>
  <c r="H152" i="319" s="1"/>
  <c r="G151" i="319"/>
  <c r="H151" i="319" s="1"/>
  <c r="G150" i="319"/>
  <c r="H150" i="319" s="1"/>
  <c r="G149" i="319"/>
  <c r="H149" i="319" s="1"/>
  <c r="G148" i="319"/>
  <c r="H148" i="319" s="1"/>
  <c r="G147" i="319"/>
  <c r="H147" i="319" s="1"/>
  <c r="G146" i="319"/>
  <c r="H146" i="319" s="1"/>
  <c r="G145" i="319"/>
  <c r="H145" i="319" s="1"/>
  <c r="G144" i="319"/>
  <c r="H144" i="319" s="1"/>
  <c r="G143" i="319"/>
  <c r="H143" i="319" s="1"/>
  <c r="G142" i="319"/>
  <c r="H142" i="319" s="1"/>
  <c r="G141" i="319"/>
  <c r="H141" i="319" s="1"/>
  <c r="G140" i="319"/>
  <c r="H140" i="319" s="1"/>
  <c r="G139" i="319"/>
  <c r="H139" i="319" s="1"/>
  <c r="G138" i="319"/>
  <c r="H138" i="319" s="1"/>
  <c r="G137" i="319"/>
  <c r="H137" i="319" s="1"/>
  <c r="G136" i="319"/>
  <c r="H136" i="319" s="1"/>
  <c r="G135" i="319"/>
  <c r="H135" i="319" s="1"/>
  <c r="G134" i="319"/>
  <c r="H134" i="319" s="1"/>
  <c r="G133" i="319"/>
  <c r="H133" i="319" s="1"/>
  <c r="G132" i="319"/>
  <c r="H132" i="319" s="1"/>
  <c r="G131" i="319"/>
  <c r="H131" i="319" s="1"/>
  <c r="G130" i="319"/>
  <c r="H130" i="319" s="1"/>
  <c r="G129" i="319"/>
  <c r="H129" i="319" s="1"/>
  <c r="G128" i="319"/>
  <c r="H128" i="319" s="1"/>
  <c r="G127" i="319"/>
  <c r="H127" i="319" s="1"/>
  <c r="G126" i="319"/>
  <c r="H126" i="319" s="1"/>
  <c r="G125" i="319"/>
  <c r="H125" i="319" s="1"/>
  <c r="G124" i="319"/>
  <c r="H124" i="319" s="1"/>
  <c r="G123" i="319"/>
  <c r="H123" i="319" s="1"/>
  <c r="G122" i="319"/>
  <c r="H122" i="319" s="1"/>
  <c r="G121" i="319"/>
  <c r="H121" i="319" s="1"/>
  <c r="G120" i="319"/>
  <c r="H120" i="319" s="1"/>
  <c r="G119" i="319"/>
  <c r="H119" i="319" s="1"/>
  <c r="G118" i="319"/>
  <c r="H118" i="319" s="1"/>
  <c r="G117" i="319"/>
  <c r="H117" i="319" s="1"/>
  <c r="G116" i="319"/>
  <c r="H46" i="319"/>
  <c r="F158" i="318"/>
  <c r="E158" i="318"/>
  <c r="D158" i="318"/>
  <c r="G157" i="318"/>
  <c r="H157" i="318" s="1"/>
  <c r="G156" i="318"/>
  <c r="H156" i="318" s="1"/>
  <c r="G155" i="318"/>
  <c r="H155" i="318" s="1"/>
  <c r="G154" i="318"/>
  <c r="H154" i="318" s="1"/>
  <c r="G153" i="318"/>
  <c r="H153" i="318" s="1"/>
  <c r="G152" i="318"/>
  <c r="H152" i="318" s="1"/>
  <c r="G151" i="318"/>
  <c r="H151" i="318" s="1"/>
  <c r="G150" i="318"/>
  <c r="H150" i="318" s="1"/>
  <c r="G149" i="318"/>
  <c r="H149" i="318" s="1"/>
  <c r="G148" i="318"/>
  <c r="H148" i="318" s="1"/>
  <c r="G147" i="318"/>
  <c r="H147" i="318" s="1"/>
  <c r="G146" i="318"/>
  <c r="H146" i="318" s="1"/>
  <c r="G145" i="318"/>
  <c r="H145" i="318" s="1"/>
  <c r="G144" i="318"/>
  <c r="H144" i="318" s="1"/>
  <c r="G143" i="318"/>
  <c r="H143" i="318" s="1"/>
  <c r="G142" i="318"/>
  <c r="H142" i="318" s="1"/>
  <c r="G141" i="318"/>
  <c r="H141" i="318" s="1"/>
  <c r="G140" i="318"/>
  <c r="H140" i="318" s="1"/>
  <c r="G139" i="318"/>
  <c r="H139" i="318" s="1"/>
  <c r="G138" i="318"/>
  <c r="H138" i="318" s="1"/>
  <c r="G137" i="318"/>
  <c r="H137" i="318" s="1"/>
  <c r="G136" i="318"/>
  <c r="H136" i="318" s="1"/>
  <c r="G135" i="318"/>
  <c r="H135" i="318" s="1"/>
  <c r="G134" i="318"/>
  <c r="H134" i="318" s="1"/>
  <c r="G133" i="318"/>
  <c r="H133" i="318" s="1"/>
  <c r="G132" i="318"/>
  <c r="H132" i="318" s="1"/>
  <c r="G131" i="318"/>
  <c r="H131" i="318" s="1"/>
  <c r="G130" i="318"/>
  <c r="H130" i="318" s="1"/>
  <c r="G129" i="318"/>
  <c r="H129" i="318" s="1"/>
  <c r="G128" i="318"/>
  <c r="H128" i="318" s="1"/>
  <c r="G127" i="318"/>
  <c r="H127" i="318" s="1"/>
  <c r="G126" i="318"/>
  <c r="H126" i="318" s="1"/>
  <c r="G125" i="318"/>
  <c r="H125" i="318" s="1"/>
  <c r="G124" i="318"/>
  <c r="H124" i="318" s="1"/>
  <c r="G123" i="318"/>
  <c r="H123" i="318" s="1"/>
  <c r="G122" i="318"/>
  <c r="H122" i="318" s="1"/>
  <c r="G121" i="318"/>
  <c r="H121" i="318" s="1"/>
  <c r="G120" i="318"/>
  <c r="H120" i="318" s="1"/>
  <c r="G119" i="318"/>
  <c r="H119" i="318" s="1"/>
  <c r="G118" i="318"/>
  <c r="H118" i="318" s="1"/>
  <c r="G117" i="318"/>
  <c r="H117" i="318" s="1"/>
  <c r="G116" i="318"/>
  <c r="H46" i="318"/>
  <c r="F158" i="317"/>
  <c r="E158" i="317"/>
  <c r="D158" i="317"/>
  <c r="G157" i="317"/>
  <c r="H157" i="317" s="1"/>
  <c r="G156" i="317"/>
  <c r="H156" i="317" s="1"/>
  <c r="G155" i="317"/>
  <c r="H155" i="317" s="1"/>
  <c r="G154" i="317"/>
  <c r="H154" i="317" s="1"/>
  <c r="G153" i="317"/>
  <c r="H153" i="317" s="1"/>
  <c r="G152" i="317"/>
  <c r="H152" i="317" s="1"/>
  <c r="G151" i="317"/>
  <c r="H151" i="317" s="1"/>
  <c r="G150" i="317"/>
  <c r="H150" i="317" s="1"/>
  <c r="G149" i="317"/>
  <c r="H149" i="317" s="1"/>
  <c r="G148" i="317"/>
  <c r="H148" i="317" s="1"/>
  <c r="G147" i="317"/>
  <c r="H147" i="317" s="1"/>
  <c r="G146" i="317"/>
  <c r="H146" i="317" s="1"/>
  <c r="G145" i="317"/>
  <c r="H145" i="317" s="1"/>
  <c r="G144" i="317"/>
  <c r="H144" i="317" s="1"/>
  <c r="G143" i="317"/>
  <c r="H143" i="317" s="1"/>
  <c r="G142" i="317"/>
  <c r="H142" i="317" s="1"/>
  <c r="G141" i="317"/>
  <c r="H141" i="317" s="1"/>
  <c r="G140" i="317"/>
  <c r="H140" i="317" s="1"/>
  <c r="G139" i="317"/>
  <c r="H139" i="317" s="1"/>
  <c r="G138" i="317"/>
  <c r="H138" i="317" s="1"/>
  <c r="G137" i="317"/>
  <c r="H137" i="317" s="1"/>
  <c r="G136" i="317"/>
  <c r="H136" i="317" s="1"/>
  <c r="G135" i="317"/>
  <c r="H135" i="317" s="1"/>
  <c r="G134" i="317"/>
  <c r="H134" i="317" s="1"/>
  <c r="G133" i="317"/>
  <c r="H133" i="317" s="1"/>
  <c r="G132" i="317"/>
  <c r="H132" i="317" s="1"/>
  <c r="G131" i="317"/>
  <c r="H131" i="317" s="1"/>
  <c r="G130" i="317"/>
  <c r="H130" i="317" s="1"/>
  <c r="G129" i="317"/>
  <c r="H129" i="317" s="1"/>
  <c r="G128" i="317"/>
  <c r="H128" i="317" s="1"/>
  <c r="G127" i="317"/>
  <c r="H127" i="317" s="1"/>
  <c r="G126" i="317"/>
  <c r="H126" i="317" s="1"/>
  <c r="G125" i="317"/>
  <c r="H125" i="317" s="1"/>
  <c r="G124" i="317"/>
  <c r="H124" i="317" s="1"/>
  <c r="G123" i="317"/>
  <c r="H123" i="317" s="1"/>
  <c r="G122" i="317"/>
  <c r="H122" i="317" s="1"/>
  <c r="G121" i="317"/>
  <c r="H121" i="317" s="1"/>
  <c r="G120" i="317"/>
  <c r="H120" i="317" s="1"/>
  <c r="G119" i="317"/>
  <c r="H119" i="317" s="1"/>
  <c r="G118" i="317"/>
  <c r="H118" i="317" s="1"/>
  <c r="G117" i="317"/>
  <c r="H117" i="317" s="1"/>
  <c r="G116" i="317"/>
  <c r="H46" i="317"/>
  <c r="F158" i="316"/>
  <c r="E158" i="316"/>
  <c r="D158" i="316"/>
  <c r="G157" i="316"/>
  <c r="H157" i="316" s="1"/>
  <c r="G156" i="316"/>
  <c r="H156" i="316" s="1"/>
  <c r="G155" i="316"/>
  <c r="H155" i="316" s="1"/>
  <c r="G154" i="316"/>
  <c r="H154" i="316" s="1"/>
  <c r="G153" i="316"/>
  <c r="H153" i="316" s="1"/>
  <c r="G152" i="316"/>
  <c r="H152" i="316" s="1"/>
  <c r="G151" i="316"/>
  <c r="H151" i="316" s="1"/>
  <c r="G150" i="316"/>
  <c r="H150" i="316" s="1"/>
  <c r="G149" i="316"/>
  <c r="H149" i="316" s="1"/>
  <c r="G148" i="316"/>
  <c r="H148" i="316" s="1"/>
  <c r="G147" i="316"/>
  <c r="H147" i="316" s="1"/>
  <c r="G146" i="316"/>
  <c r="H146" i="316" s="1"/>
  <c r="G145" i="316"/>
  <c r="H145" i="316" s="1"/>
  <c r="G144" i="316"/>
  <c r="H144" i="316" s="1"/>
  <c r="G143" i="316"/>
  <c r="H143" i="316" s="1"/>
  <c r="G142" i="316"/>
  <c r="H142" i="316" s="1"/>
  <c r="G141" i="316"/>
  <c r="H141" i="316" s="1"/>
  <c r="G140" i="316"/>
  <c r="H140" i="316" s="1"/>
  <c r="G139" i="316"/>
  <c r="H139" i="316" s="1"/>
  <c r="G138" i="316"/>
  <c r="H138" i="316" s="1"/>
  <c r="G137" i="316"/>
  <c r="H137" i="316" s="1"/>
  <c r="G136" i="316"/>
  <c r="H136" i="316" s="1"/>
  <c r="G135" i="316"/>
  <c r="H135" i="316" s="1"/>
  <c r="G134" i="316"/>
  <c r="H134" i="316" s="1"/>
  <c r="G133" i="316"/>
  <c r="H133" i="316" s="1"/>
  <c r="G132" i="316"/>
  <c r="H132" i="316" s="1"/>
  <c r="G131" i="316"/>
  <c r="H131" i="316" s="1"/>
  <c r="G130" i="316"/>
  <c r="H130" i="316" s="1"/>
  <c r="G129" i="316"/>
  <c r="H129" i="316" s="1"/>
  <c r="G128" i="316"/>
  <c r="H128" i="316" s="1"/>
  <c r="G127" i="316"/>
  <c r="H127" i="316" s="1"/>
  <c r="G126" i="316"/>
  <c r="H126" i="316" s="1"/>
  <c r="G125" i="316"/>
  <c r="H125" i="316" s="1"/>
  <c r="G124" i="316"/>
  <c r="H124" i="316" s="1"/>
  <c r="G123" i="316"/>
  <c r="H123" i="316" s="1"/>
  <c r="G122" i="316"/>
  <c r="H122" i="316" s="1"/>
  <c r="G121" i="316"/>
  <c r="H121" i="316" s="1"/>
  <c r="G120" i="316"/>
  <c r="H120" i="316" s="1"/>
  <c r="G119" i="316"/>
  <c r="H119" i="316" s="1"/>
  <c r="G118" i="316"/>
  <c r="H118" i="316" s="1"/>
  <c r="G117" i="316"/>
  <c r="H117" i="316" s="1"/>
  <c r="G116" i="316"/>
  <c r="H46" i="316"/>
  <c r="F158" i="315"/>
  <c r="E158" i="315"/>
  <c r="D158" i="315"/>
  <c r="G157" i="315"/>
  <c r="H157" i="315" s="1"/>
  <c r="G156" i="315"/>
  <c r="H156" i="315" s="1"/>
  <c r="G155" i="315"/>
  <c r="H155" i="315" s="1"/>
  <c r="G154" i="315"/>
  <c r="H154" i="315" s="1"/>
  <c r="G153" i="315"/>
  <c r="H153" i="315" s="1"/>
  <c r="G152" i="315"/>
  <c r="H152" i="315" s="1"/>
  <c r="G151" i="315"/>
  <c r="H151" i="315" s="1"/>
  <c r="G150" i="315"/>
  <c r="H150" i="315" s="1"/>
  <c r="G149" i="315"/>
  <c r="H149" i="315" s="1"/>
  <c r="G148" i="315"/>
  <c r="H148" i="315" s="1"/>
  <c r="G147" i="315"/>
  <c r="H147" i="315" s="1"/>
  <c r="G146" i="315"/>
  <c r="H146" i="315" s="1"/>
  <c r="G145" i="315"/>
  <c r="H145" i="315" s="1"/>
  <c r="G144" i="315"/>
  <c r="H144" i="315" s="1"/>
  <c r="G143" i="315"/>
  <c r="H143" i="315" s="1"/>
  <c r="G142" i="315"/>
  <c r="H142" i="315" s="1"/>
  <c r="G141" i="315"/>
  <c r="H141" i="315" s="1"/>
  <c r="G140" i="315"/>
  <c r="H140" i="315" s="1"/>
  <c r="G139" i="315"/>
  <c r="H139" i="315" s="1"/>
  <c r="G138" i="315"/>
  <c r="H138" i="315" s="1"/>
  <c r="G137" i="315"/>
  <c r="H137" i="315" s="1"/>
  <c r="G136" i="315"/>
  <c r="H136" i="315" s="1"/>
  <c r="G135" i="315"/>
  <c r="H135" i="315" s="1"/>
  <c r="G134" i="315"/>
  <c r="H134" i="315" s="1"/>
  <c r="G133" i="315"/>
  <c r="H133" i="315" s="1"/>
  <c r="G132" i="315"/>
  <c r="H132" i="315" s="1"/>
  <c r="G131" i="315"/>
  <c r="H131" i="315" s="1"/>
  <c r="G130" i="315"/>
  <c r="H130" i="315" s="1"/>
  <c r="G129" i="315"/>
  <c r="H129" i="315" s="1"/>
  <c r="G128" i="315"/>
  <c r="H128" i="315" s="1"/>
  <c r="G127" i="315"/>
  <c r="H127" i="315" s="1"/>
  <c r="G126" i="315"/>
  <c r="H126" i="315" s="1"/>
  <c r="G125" i="315"/>
  <c r="H125" i="315" s="1"/>
  <c r="G124" i="315"/>
  <c r="H124" i="315" s="1"/>
  <c r="G123" i="315"/>
  <c r="H123" i="315" s="1"/>
  <c r="G122" i="315"/>
  <c r="H122" i="315" s="1"/>
  <c r="G121" i="315"/>
  <c r="H121" i="315" s="1"/>
  <c r="G120" i="315"/>
  <c r="H120" i="315" s="1"/>
  <c r="G119" i="315"/>
  <c r="H119" i="315" s="1"/>
  <c r="G118" i="315"/>
  <c r="H118" i="315" s="1"/>
  <c r="G117" i="315"/>
  <c r="H117" i="315" s="1"/>
  <c r="G116" i="315"/>
  <c r="H46" i="315"/>
  <c r="F158" i="314"/>
  <c r="E158" i="314"/>
  <c r="D158" i="314"/>
  <c r="G157" i="314"/>
  <c r="H157" i="314" s="1"/>
  <c r="G156" i="314"/>
  <c r="H156" i="314" s="1"/>
  <c r="G155" i="314"/>
  <c r="H155" i="314" s="1"/>
  <c r="G154" i="314"/>
  <c r="H154" i="314" s="1"/>
  <c r="G153" i="314"/>
  <c r="H153" i="314" s="1"/>
  <c r="G152" i="314"/>
  <c r="H152" i="314" s="1"/>
  <c r="G151" i="314"/>
  <c r="H151" i="314" s="1"/>
  <c r="G150" i="314"/>
  <c r="H150" i="314" s="1"/>
  <c r="G149" i="314"/>
  <c r="H149" i="314" s="1"/>
  <c r="G148" i="314"/>
  <c r="H148" i="314" s="1"/>
  <c r="G147" i="314"/>
  <c r="H147" i="314" s="1"/>
  <c r="G146" i="314"/>
  <c r="H146" i="314" s="1"/>
  <c r="G145" i="314"/>
  <c r="H145" i="314" s="1"/>
  <c r="G144" i="314"/>
  <c r="H144" i="314" s="1"/>
  <c r="G143" i="314"/>
  <c r="H143" i="314" s="1"/>
  <c r="G142" i="314"/>
  <c r="H142" i="314" s="1"/>
  <c r="G141" i="314"/>
  <c r="H141" i="314" s="1"/>
  <c r="G140" i="314"/>
  <c r="H140" i="314" s="1"/>
  <c r="G139" i="314"/>
  <c r="H139" i="314" s="1"/>
  <c r="G138" i="314"/>
  <c r="H138" i="314" s="1"/>
  <c r="G137" i="314"/>
  <c r="H137" i="314" s="1"/>
  <c r="G136" i="314"/>
  <c r="H136" i="314" s="1"/>
  <c r="G135" i="314"/>
  <c r="H135" i="314" s="1"/>
  <c r="G134" i="314"/>
  <c r="H134" i="314" s="1"/>
  <c r="G133" i="314"/>
  <c r="H133" i="314" s="1"/>
  <c r="G132" i="314"/>
  <c r="H132" i="314" s="1"/>
  <c r="G131" i="314"/>
  <c r="H131" i="314" s="1"/>
  <c r="G130" i="314"/>
  <c r="H130" i="314" s="1"/>
  <c r="G129" i="314"/>
  <c r="H129" i="314" s="1"/>
  <c r="G128" i="314"/>
  <c r="H128" i="314" s="1"/>
  <c r="G127" i="314"/>
  <c r="H127" i="314" s="1"/>
  <c r="G126" i="314"/>
  <c r="H126" i="314" s="1"/>
  <c r="G125" i="314"/>
  <c r="H125" i="314" s="1"/>
  <c r="G124" i="314"/>
  <c r="H124" i="314" s="1"/>
  <c r="G123" i="314"/>
  <c r="H123" i="314" s="1"/>
  <c r="G122" i="314"/>
  <c r="H122" i="314" s="1"/>
  <c r="G121" i="314"/>
  <c r="H121" i="314" s="1"/>
  <c r="G120" i="314"/>
  <c r="H120" i="314" s="1"/>
  <c r="G119" i="314"/>
  <c r="H119" i="314" s="1"/>
  <c r="G118" i="314"/>
  <c r="H118" i="314" s="1"/>
  <c r="G117" i="314"/>
  <c r="H117" i="314" s="1"/>
  <c r="G116" i="314"/>
  <c r="H46" i="314"/>
  <c r="F158" i="313"/>
  <c r="E158" i="313"/>
  <c r="D158" i="313"/>
  <c r="G157" i="313"/>
  <c r="H157" i="313" s="1"/>
  <c r="G156" i="313"/>
  <c r="H156" i="313" s="1"/>
  <c r="G155" i="313"/>
  <c r="H155" i="313" s="1"/>
  <c r="G154" i="313"/>
  <c r="H154" i="313" s="1"/>
  <c r="G153" i="313"/>
  <c r="H153" i="313" s="1"/>
  <c r="G152" i="313"/>
  <c r="H152" i="313" s="1"/>
  <c r="G151" i="313"/>
  <c r="H151" i="313" s="1"/>
  <c r="G150" i="313"/>
  <c r="H150" i="313" s="1"/>
  <c r="G149" i="313"/>
  <c r="H149" i="313" s="1"/>
  <c r="G148" i="313"/>
  <c r="H148" i="313" s="1"/>
  <c r="G147" i="313"/>
  <c r="H147" i="313" s="1"/>
  <c r="G146" i="313"/>
  <c r="H146" i="313" s="1"/>
  <c r="G145" i="313"/>
  <c r="H145" i="313" s="1"/>
  <c r="G144" i="313"/>
  <c r="H144" i="313" s="1"/>
  <c r="G143" i="313"/>
  <c r="H143" i="313" s="1"/>
  <c r="G142" i="313"/>
  <c r="H142" i="313" s="1"/>
  <c r="G141" i="313"/>
  <c r="H141" i="313" s="1"/>
  <c r="G140" i="313"/>
  <c r="H140" i="313" s="1"/>
  <c r="G139" i="313"/>
  <c r="H139" i="313" s="1"/>
  <c r="G138" i="313"/>
  <c r="H138" i="313" s="1"/>
  <c r="G137" i="313"/>
  <c r="H137" i="313" s="1"/>
  <c r="G136" i="313"/>
  <c r="H136" i="313" s="1"/>
  <c r="G135" i="313"/>
  <c r="H135" i="313" s="1"/>
  <c r="G134" i="313"/>
  <c r="H134" i="313" s="1"/>
  <c r="G133" i="313"/>
  <c r="H133" i="313" s="1"/>
  <c r="G132" i="313"/>
  <c r="H132" i="313" s="1"/>
  <c r="G131" i="313"/>
  <c r="H131" i="313" s="1"/>
  <c r="G130" i="313"/>
  <c r="H130" i="313" s="1"/>
  <c r="G129" i="313"/>
  <c r="H129" i="313" s="1"/>
  <c r="G128" i="313"/>
  <c r="H128" i="313" s="1"/>
  <c r="G127" i="313"/>
  <c r="H127" i="313" s="1"/>
  <c r="G126" i="313"/>
  <c r="H126" i="313" s="1"/>
  <c r="G125" i="313"/>
  <c r="H125" i="313" s="1"/>
  <c r="G124" i="313"/>
  <c r="H124" i="313" s="1"/>
  <c r="G123" i="313"/>
  <c r="H123" i="313" s="1"/>
  <c r="G122" i="313"/>
  <c r="H122" i="313" s="1"/>
  <c r="G121" i="313"/>
  <c r="H121" i="313" s="1"/>
  <c r="G120" i="313"/>
  <c r="H120" i="313" s="1"/>
  <c r="G119" i="313"/>
  <c r="H119" i="313" s="1"/>
  <c r="G118" i="313"/>
  <c r="H118" i="313" s="1"/>
  <c r="G117" i="313"/>
  <c r="H117" i="313" s="1"/>
  <c r="G116" i="313"/>
  <c r="H46" i="313"/>
  <c r="F158" i="312"/>
  <c r="E158" i="312"/>
  <c r="D158" i="312"/>
  <c r="G157" i="312"/>
  <c r="H157" i="312" s="1"/>
  <c r="G156" i="312"/>
  <c r="H156" i="312" s="1"/>
  <c r="G155" i="312"/>
  <c r="H155" i="312" s="1"/>
  <c r="G154" i="312"/>
  <c r="H154" i="312" s="1"/>
  <c r="G153" i="312"/>
  <c r="H153" i="312" s="1"/>
  <c r="G152" i="312"/>
  <c r="H152" i="312" s="1"/>
  <c r="G151" i="312"/>
  <c r="H151" i="312" s="1"/>
  <c r="G150" i="312"/>
  <c r="H150" i="312" s="1"/>
  <c r="G149" i="312"/>
  <c r="H149" i="312" s="1"/>
  <c r="G148" i="312"/>
  <c r="H148" i="312" s="1"/>
  <c r="G147" i="312"/>
  <c r="H147" i="312" s="1"/>
  <c r="G146" i="312"/>
  <c r="H146" i="312" s="1"/>
  <c r="G145" i="312"/>
  <c r="H145" i="312" s="1"/>
  <c r="G144" i="312"/>
  <c r="H144" i="312" s="1"/>
  <c r="G143" i="312"/>
  <c r="H143" i="312" s="1"/>
  <c r="G142" i="312"/>
  <c r="H142" i="312" s="1"/>
  <c r="G141" i="312"/>
  <c r="H141" i="312" s="1"/>
  <c r="G140" i="312"/>
  <c r="H140" i="312" s="1"/>
  <c r="G139" i="312"/>
  <c r="H139" i="312" s="1"/>
  <c r="G138" i="312"/>
  <c r="H138" i="312" s="1"/>
  <c r="G137" i="312"/>
  <c r="H137" i="312" s="1"/>
  <c r="G136" i="312"/>
  <c r="H136" i="312" s="1"/>
  <c r="G135" i="312"/>
  <c r="H135" i="312" s="1"/>
  <c r="G134" i="312"/>
  <c r="H134" i="312" s="1"/>
  <c r="G133" i="312"/>
  <c r="H133" i="312" s="1"/>
  <c r="G132" i="312"/>
  <c r="H132" i="312" s="1"/>
  <c r="G131" i="312"/>
  <c r="H131" i="312" s="1"/>
  <c r="G130" i="312"/>
  <c r="H130" i="312" s="1"/>
  <c r="G129" i="312"/>
  <c r="H129" i="312" s="1"/>
  <c r="G128" i="312"/>
  <c r="H128" i="312" s="1"/>
  <c r="G127" i="312"/>
  <c r="H127" i="312" s="1"/>
  <c r="G126" i="312"/>
  <c r="H126" i="312" s="1"/>
  <c r="G125" i="312"/>
  <c r="H125" i="312" s="1"/>
  <c r="G124" i="312"/>
  <c r="H124" i="312" s="1"/>
  <c r="G123" i="312"/>
  <c r="H123" i="312" s="1"/>
  <c r="G122" i="312"/>
  <c r="H122" i="312" s="1"/>
  <c r="G121" i="312"/>
  <c r="H121" i="312" s="1"/>
  <c r="G120" i="312"/>
  <c r="H120" i="312" s="1"/>
  <c r="G119" i="312"/>
  <c r="H119" i="312" s="1"/>
  <c r="G118" i="312"/>
  <c r="H118" i="312" s="1"/>
  <c r="G117" i="312"/>
  <c r="H117" i="312" s="1"/>
  <c r="G116" i="312"/>
  <c r="H46" i="312"/>
  <c r="F158" i="311"/>
  <c r="E158" i="311"/>
  <c r="D158" i="311"/>
  <c r="G157" i="311"/>
  <c r="H157" i="311" s="1"/>
  <c r="G156" i="311"/>
  <c r="H156" i="311" s="1"/>
  <c r="G155" i="311"/>
  <c r="H155" i="311" s="1"/>
  <c r="G154" i="311"/>
  <c r="H154" i="311" s="1"/>
  <c r="G153" i="311"/>
  <c r="H153" i="311" s="1"/>
  <c r="G152" i="311"/>
  <c r="H152" i="311" s="1"/>
  <c r="G151" i="311"/>
  <c r="H151" i="311" s="1"/>
  <c r="G150" i="311"/>
  <c r="H150" i="311" s="1"/>
  <c r="G149" i="311"/>
  <c r="H149" i="311" s="1"/>
  <c r="G148" i="311"/>
  <c r="H148" i="311" s="1"/>
  <c r="G147" i="311"/>
  <c r="G146" i="311"/>
  <c r="H146" i="311" s="1"/>
  <c r="G145" i="311"/>
  <c r="H145" i="311" s="1"/>
  <c r="G144" i="311"/>
  <c r="H144" i="311" s="1"/>
  <c r="G143" i="311"/>
  <c r="H143" i="311" s="1"/>
  <c r="G142" i="311"/>
  <c r="H142" i="311" s="1"/>
  <c r="G141" i="311"/>
  <c r="H141" i="311" s="1"/>
  <c r="G140" i="311"/>
  <c r="H140" i="311" s="1"/>
  <c r="G139" i="311"/>
  <c r="H139" i="311" s="1"/>
  <c r="G138" i="311"/>
  <c r="H138" i="311" s="1"/>
  <c r="G137" i="311"/>
  <c r="H137" i="311" s="1"/>
  <c r="G136" i="311"/>
  <c r="H136" i="311" s="1"/>
  <c r="G135" i="311"/>
  <c r="H135" i="311" s="1"/>
  <c r="G134" i="311"/>
  <c r="H134" i="311" s="1"/>
  <c r="G133" i="311"/>
  <c r="H133" i="311" s="1"/>
  <c r="G132" i="311"/>
  <c r="H132" i="311" s="1"/>
  <c r="G131" i="311"/>
  <c r="H131" i="311" s="1"/>
  <c r="G130" i="311"/>
  <c r="H130" i="311" s="1"/>
  <c r="G129" i="311"/>
  <c r="H129" i="311" s="1"/>
  <c r="G128" i="311"/>
  <c r="H128" i="311" s="1"/>
  <c r="G127" i="311"/>
  <c r="H127" i="311" s="1"/>
  <c r="G126" i="311"/>
  <c r="H126" i="311" s="1"/>
  <c r="G125" i="311"/>
  <c r="H125" i="311" s="1"/>
  <c r="G124" i="311"/>
  <c r="H124" i="311" s="1"/>
  <c r="G123" i="311"/>
  <c r="H123" i="311" s="1"/>
  <c r="G122" i="311"/>
  <c r="H122" i="311" s="1"/>
  <c r="G121" i="311"/>
  <c r="H121" i="311" s="1"/>
  <c r="G120" i="311"/>
  <c r="H120" i="311" s="1"/>
  <c r="G119" i="311"/>
  <c r="H119" i="311" s="1"/>
  <c r="G118" i="311"/>
  <c r="H118" i="311" s="1"/>
  <c r="G117" i="311"/>
  <c r="H117" i="311" s="1"/>
  <c r="G116" i="311"/>
  <c r="H116" i="311" s="1"/>
  <c r="H46" i="311"/>
  <c r="F158" i="310"/>
  <c r="E158" i="310"/>
  <c r="D158" i="310"/>
  <c r="G157" i="310"/>
  <c r="H157" i="310" s="1"/>
  <c r="G156" i="310"/>
  <c r="H156" i="310" s="1"/>
  <c r="G155" i="310"/>
  <c r="H155" i="310" s="1"/>
  <c r="G154" i="310"/>
  <c r="H154" i="310" s="1"/>
  <c r="G153" i="310"/>
  <c r="H153" i="310" s="1"/>
  <c r="G152" i="310"/>
  <c r="H152" i="310" s="1"/>
  <c r="G151" i="310"/>
  <c r="H151" i="310" s="1"/>
  <c r="G150" i="310"/>
  <c r="H150" i="310" s="1"/>
  <c r="G149" i="310"/>
  <c r="H149" i="310" s="1"/>
  <c r="G148" i="310"/>
  <c r="H148" i="310" s="1"/>
  <c r="G147" i="310"/>
  <c r="H147" i="310" s="1"/>
  <c r="G146" i="310"/>
  <c r="H146" i="310" s="1"/>
  <c r="G145" i="310"/>
  <c r="H145" i="310" s="1"/>
  <c r="G144" i="310"/>
  <c r="H144" i="310" s="1"/>
  <c r="G143" i="310"/>
  <c r="H143" i="310" s="1"/>
  <c r="G142" i="310"/>
  <c r="H142" i="310" s="1"/>
  <c r="G141" i="310"/>
  <c r="H141" i="310" s="1"/>
  <c r="G140" i="310"/>
  <c r="H140" i="310" s="1"/>
  <c r="G139" i="310"/>
  <c r="H139" i="310" s="1"/>
  <c r="G138" i="310"/>
  <c r="H138" i="310" s="1"/>
  <c r="G137" i="310"/>
  <c r="H137" i="310" s="1"/>
  <c r="G136" i="310"/>
  <c r="H136" i="310" s="1"/>
  <c r="G135" i="310"/>
  <c r="H135" i="310" s="1"/>
  <c r="G134" i="310"/>
  <c r="H134" i="310" s="1"/>
  <c r="G133" i="310"/>
  <c r="H133" i="310" s="1"/>
  <c r="G132" i="310"/>
  <c r="H132" i="310" s="1"/>
  <c r="G131" i="310"/>
  <c r="H131" i="310" s="1"/>
  <c r="G130" i="310"/>
  <c r="H130" i="310" s="1"/>
  <c r="G129" i="310"/>
  <c r="H129" i="310" s="1"/>
  <c r="G128" i="310"/>
  <c r="H128" i="310" s="1"/>
  <c r="G127" i="310"/>
  <c r="H127" i="310" s="1"/>
  <c r="G126" i="310"/>
  <c r="H126" i="310" s="1"/>
  <c r="G125" i="310"/>
  <c r="H125" i="310" s="1"/>
  <c r="G124" i="310"/>
  <c r="H124" i="310" s="1"/>
  <c r="G123" i="310"/>
  <c r="H123" i="310" s="1"/>
  <c r="G122" i="310"/>
  <c r="H122" i="310" s="1"/>
  <c r="G121" i="310"/>
  <c r="H121" i="310" s="1"/>
  <c r="G120" i="310"/>
  <c r="H120" i="310" s="1"/>
  <c r="G119" i="310"/>
  <c r="H119" i="310" s="1"/>
  <c r="G118" i="310"/>
  <c r="H118" i="310" s="1"/>
  <c r="G117" i="310"/>
  <c r="H117" i="310" s="1"/>
  <c r="G116" i="310"/>
  <c r="H46" i="310"/>
  <c r="F158" i="309"/>
  <c r="E158" i="309"/>
  <c r="D158" i="309"/>
  <c r="G157" i="309"/>
  <c r="H157" i="309" s="1"/>
  <c r="G156" i="309"/>
  <c r="H156" i="309" s="1"/>
  <c r="G155" i="309"/>
  <c r="H155" i="309" s="1"/>
  <c r="G154" i="309"/>
  <c r="H154" i="309" s="1"/>
  <c r="G153" i="309"/>
  <c r="H153" i="309" s="1"/>
  <c r="G152" i="309"/>
  <c r="H152" i="309" s="1"/>
  <c r="G151" i="309"/>
  <c r="H151" i="309" s="1"/>
  <c r="G150" i="309"/>
  <c r="H150" i="309" s="1"/>
  <c r="G149" i="309"/>
  <c r="H149" i="309" s="1"/>
  <c r="G148" i="309"/>
  <c r="H148" i="309" s="1"/>
  <c r="G147" i="309"/>
  <c r="H147" i="309" s="1"/>
  <c r="G146" i="309"/>
  <c r="H146" i="309" s="1"/>
  <c r="G145" i="309"/>
  <c r="H145" i="309" s="1"/>
  <c r="G144" i="309"/>
  <c r="H144" i="309" s="1"/>
  <c r="G143" i="309"/>
  <c r="H143" i="309" s="1"/>
  <c r="G142" i="309"/>
  <c r="H142" i="309" s="1"/>
  <c r="G141" i="309"/>
  <c r="H141" i="309" s="1"/>
  <c r="G140" i="309"/>
  <c r="H140" i="309" s="1"/>
  <c r="G139" i="309"/>
  <c r="H139" i="309" s="1"/>
  <c r="G138" i="309"/>
  <c r="H138" i="309" s="1"/>
  <c r="G137" i="309"/>
  <c r="H137" i="309" s="1"/>
  <c r="G136" i="309"/>
  <c r="H136" i="309" s="1"/>
  <c r="G135" i="309"/>
  <c r="H135" i="309" s="1"/>
  <c r="G134" i="309"/>
  <c r="H134" i="309" s="1"/>
  <c r="G133" i="309"/>
  <c r="H133" i="309" s="1"/>
  <c r="G132" i="309"/>
  <c r="H132" i="309" s="1"/>
  <c r="G131" i="309"/>
  <c r="H131" i="309" s="1"/>
  <c r="G130" i="309"/>
  <c r="H130" i="309" s="1"/>
  <c r="G129" i="309"/>
  <c r="H129" i="309" s="1"/>
  <c r="G128" i="309"/>
  <c r="H128" i="309" s="1"/>
  <c r="G127" i="309"/>
  <c r="H127" i="309" s="1"/>
  <c r="G126" i="309"/>
  <c r="H126" i="309" s="1"/>
  <c r="G125" i="309"/>
  <c r="H125" i="309" s="1"/>
  <c r="G124" i="309"/>
  <c r="H124" i="309" s="1"/>
  <c r="G123" i="309"/>
  <c r="H123" i="309" s="1"/>
  <c r="G122" i="309"/>
  <c r="H122" i="309" s="1"/>
  <c r="G121" i="309"/>
  <c r="H121" i="309" s="1"/>
  <c r="G120" i="309"/>
  <c r="H120" i="309" s="1"/>
  <c r="G119" i="309"/>
  <c r="H119" i="309" s="1"/>
  <c r="G118" i="309"/>
  <c r="H118" i="309" s="1"/>
  <c r="G117" i="309"/>
  <c r="H117" i="309" s="1"/>
  <c r="G116" i="309"/>
  <c r="H46" i="309"/>
  <c r="F158" i="308"/>
  <c r="E158" i="308"/>
  <c r="D158" i="308"/>
  <c r="G157" i="308"/>
  <c r="H157" i="308" s="1"/>
  <c r="G156" i="308"/>
  <c r="H156" i="308" s="1"/>
  <c r="G155" i="308"/>
  <c r="H155" i="308" s="1"/>
  <c r="G154" i="308"/>
  <c r="H154" i="308" s="1"/>
  <c r="G153" i="308"/>
  <c r="H153" i="308" s="1"/>
  <c r="G152" i="308"/>
  <c r="H152" i="308" s="1"/>
  <c r="G151" i="308"/>
  <c r="H151" i="308" s="1"/>
  <c r="G150" i="308"/>
  <c r="H150" i="308" s="1"/>
  <c r="G149" i="308"/>
  <c r="H149" i="308" s="1"/>
  <c r="G148" i="308"/>
  <c r="H148" i="308" s="1"/>
  <c r="G147" i="308"/>
  <c r="H147" i="308" s="1"/>
  <c r="G146" i="308"/>
  <c r="H146" i="308" s="1"/>
  <c r="G145" i="308"/>
  <c r="H145" i="308" s="1"/>
  <c r="G144" i="308"/>
  <c r="H144" i="308" s="1"/>
  <c r="G143" i="308"/>
  <c r="H143" i="308" s="1"/>
  <c r="G142" i="308"/>
  <c r="H142" i="308" s="1"/>
  <c r="G141" i="308"/>
  <c r="H141" i="308" s="1"/>
  <c r="G140" i="308"/>
  <c r="H140" i="308" s="1"/>
  <c r="G139" i="308"/>
  <c r="H139" i="308" s="1"/>
  <c r="G138" i="308"/>
  <c r="H138" i="308" s="1"/>
  <c r="G137" i="308"/>
  <c r="H137" i="308" s="1"/>
  <c r="G136" i="308"/>
  <c r="H136" i="308" s="1"/>
  <c r="G135" i="308"/>
  <c r="H135" i="308" s="1"/>
  <c r="G134" i="308"/>
  <c r="H134" i="308" s="1"/>
  <c r="G133" i="308"/>
  <c r="H133" i="308" s="1"/>
  <c r="G132" i="308"/>
  <c r="H132" i="308" s="1"/>
  <c r="G131" i="308"/>
  <c r="H131" i="308" s="1"/>
  <c r="G130" i="308"/>
  <c r="H130" i="308" s="1"/>
  <c r="G129" i="308"/>
  <c r="H129" i="308" s="1"/>
  <c r="G128" i="308"/>
  <c r="H128" i="308" s="1"/>
  <c r="G127" i="308"/>
  <c r="H127" i="308" s="1"/>
  <c r="G126" i="308"/>
  <c r="H126" i="308" s="1"/>
  <c r="G125" i="308"/>
  <c r="H125" i="308" s="1"/>
  <c r="G124" i="308"/>
  <c r="H124" i="308" s="1"/>
  <c r="G123" i="308"/>
  <c r="H123" i="308" s="1"/>
  <c r="G122" i="308"/>
  <c r="H122" i="308" s="1"/>
  <c r="G121" i="308"/>
  <c r="H121" i="308" s="1"/>
  <c r="G120" i="308"/>
  <c r="H120" i="308" s="1"/>
  <c r="G119" i="308"/>
  <c r="H119" i="308" s="1"/>
  <c r="G118" i="308"/>
  <c r="H118" i="308" s="1"/>
  <c r="G117" i="308"/>
  <c r="H117" i="308" s="1"/>
  <c r="G116" i="308"/>
  <c r="H46" i="308"/>
  <c r="F158" i="307"/>
  <c r="E158" i="307"/>
  <c r="D158" i="307"/>
  <c r="G157" i="307"/>
  <c r="H157" i="307" s="1"/>
  <c r="G156" i="307"/>
  <c r="H156" i="307" s="1"/>
  <c r="G155" i="307"/>
  <c r="H155" i="307" s="1"/>
  <c r="G154" i="307"/>
  <c r="H154" i="307" s="1"/>
  <c r="G153" i="307"/>
  <c r="H153" i="307" s="1"/>
  <c r="G152" i="307"/>
  <c r="H152" i="307" s="1"/>
  <c r="G151" i="307"/>
  <c r="H151" i="307" s="1"/>
  <c r="G150" i="307"/>
  <c r="H150" i="307" s="1"/>
  <c r="G149" i="307"/>
  <c r="H149" i="307" s="1"/>
  <c r="G148" i="307"/>
  <c r="H148" i="307" s="1"/>
  <c r="G147" i="307"/>
  <c r="H147" i="307" s="1"/>
  <c r="G146" i="307"/>
  <c r="H146" i="307" s="1"/>
  <c r="G145" i="307"/>
  <c r="H145" i="307" s="1"/>
  <c r="G144" i="307"/>
  <c r="H144" i="307" s="1"/>
  <c r="G143" i="307"/>
  <c r="H143" i="307" s="1"/>
  <c r="G142" i="307"/>
  <c r="H142" i="307" s="1"/>
  <c r="G141" i="307"/>
  <c r="H141" i="307" s="1"/>
  <c r="G140" i="307"/>
  <c r="H140" i="307" s="1"/>
  <c r="G139" i="307"/>
  <c r="H139" i="307" s="1"/>
  <c r="G138" i="307"/>
  <c r="H138" i="307" s="1"/>
  <c r="G137" i="307"/>
  <c r="H137" i="307" s="1"/>
  <c r="G136" i="307"/>
  <c r="H136" i="307" s="1"/>
  <c r="G135" i="307"/>
  <c r="H135" i="307" s="1"/>
  <c r="G134" i="307"/>
  <c r="H134" i="307" s="1"/>
  <c r="G133" i="307"/>
  <c r="H133" i="307" s="1"/>
  <c r="G132" i="307"/>
  <c r="H132" i="307" s="1"/>
  <c r="G131" i="307"/>
  <c r="H131" i="307" s="1"/>
  <c r="G130" i="307"/>
  <c r="H130" i="307" s="1"/>
  <c r="G129" i="307"/>
  <c r="H129" i="307" s="1"/>
  <c r="G128" i="307"/>
  <c r="H128" i="307" s="1"/>
  <c r="G127" i="307"/>
  <c r="H127" i="307" s="1"/>
  <c r="G126" i="307"/>
  <c r="H126" i="307" s="1"/>
  <c r="G125" i="307"/>
  <c r="H125" i="307" s="1"/>
  <c r="G124" i="307"/>
  <c r="H124" i="307" s="1"/>
  <c r="G123" i="307"/>
  <c r="H123" i="307" s="1"/>
  <c r="G122" i="307"/>
  <c r="H122" i="307" s="1"/>
  <c r="G121" i="307"/>
  <c r="H121" i="307" s="1"/>
  <c r="G120" i="307"/>
  <c r="H120" i="307" s="1"/>
  <c r="G119" i="307"/>
  <c r="H119" i="307" s="1"/>
  <c r="G118" i="307"/>
  <c r="H118" i="307" s="1"/>
  <c r="G117" i="307"/>
  <c r="H117" i="307" s="1"/>
  <c r="G116" i="307"/>
  <c r="H46" i="307"/>
  <c r="F158" i="306"/>
  <c r="E158" i="306"/>
  <c r="D158" i="306"/>
  <c r="G157" i="306"/>
  <c r="H157" i="306" s="1"/>
  <c r="G156" i="306"/>
  <c r="H156" i="306" s="1"/>
  <c r="G155" i="306"/>
  <c r="H155" i="306" s="1"/>
  <c r="G154" i="306"/>
  <c r="H154" i="306" s="1"/>
  <c r="G153" i="306"/>
  <c r="H153" i="306" s="1"/>
  <c r="G152" i="306"/>
  <c r="H152" i="306" s="1"/>
  <c r="G151" i="306"/>
  <c r="H151" i="306" s="1"/>
  <c r="G150" i="306"/>
  <c r="H150" i="306" s="1"/>
  <c r="G149" i="306"/>
  <c r="H149" i="306" s="1"/>
  <c r="G148" i="306"/>
  <c r="H148" i="306" s="1"/>
  <c r="G147" i="306"/>
  <c r="H147" i="306" s="1"/>
  <c r="G146" i="306"/>
  <c r="H146" i="306" s="1"/>
  <c r="G145" i="306"/>
  <c r="H145" i="306" s="1"/>
  <c r="G144" i="306"/>
  <c r="H144" i="306" s="1"/>
  <c r="G143" i="306"/>
  <c r="H143" i="306" s="1"/>
  <c r="G142" i="306"/>
  <c r="H142" i="306" s="1"/>
  <c r="G141" i="306"/>
  <c r="H141" i="306" s="1"/>
  <c r="G140" i="306"/>
  <c r="H140" i="306" s="1"/>
  <c r="G139" i="306"/>
  <c r="H139" i="306" s="1"/>
  <c r="G138" i="306"/>
  <c r="H138" i="306" s="1"/>
  <c r="G137" i="306"/>
  <c r="H137" i="306" s="1"/>
  <c r="G136" i="306"/>
  <c r="H136" i="306" s="1"/>
  <c r="G135" i="306"/>
  <c r="H135" i="306" s="1"/>
  <c r="G134" i="306"/>
  <c r="H134" i="306" s="1"/>
  <c r="G133" i="306"/>
  <c r="H133" i="306" s="1"/>
  <c r="G132" i="306"/>
  <c r="H132" i="306" s="1"/>
  <c r="G131" i="306"/>
  <c r="H131" i="306" s="1"/>
  <c r="G130" i="306"/>
  <c r="H130" i="306" s="1"/>
  <c r="G129" i="306"/>
  <c r="H129" i="306" s="1"/>
  <c r="G128" i="306"/>
  <c r="H128" i="306" s="1"/>
  <c r="G127" i="306"/>
  <c r="H127" i="306" s="1"/>
  <c r="G126" i="306"/>
  <c r="H126" i="306" s="1"/>
  <c r="G125" i="306"/>
  <c r="H125" i="306" s="1"/>
  <c r="G124" i="306"/>
  <c r="H124" i="306" s="1"/>
  <c r="G123" i="306"/>
  <c r="H123" i="306" s="1"/>
  <c r="G122" i="306"/>
  <c r="H122" i="306" s="1"/>
  <c r="G121" i="306"/>
  <c r="H121" i="306" s="1"/>
  <c r="G120" i="306"/>
  <c r="H120" i="306" s="1"/>
  <c r="G119" i="306"/>
  <c r="H119" i="306" s="1"/>
  <c r="G118" i="306"/>
  <c r="H118" i="306" s="1"/>
  <c r="G117" i="306"/>
  <c r="H117" i="306" s="1"/>
  <c r="G116" i="306"/>
  <c r="H46" i="306"/>
  <c r="F158" i="305"/>
  <c r="E158" i="305"/>
  <c r="D158" i="305"/>
  <c r="G157" i="305"/>
  <c r="H157" i="305" s="1"/>
  <c r="G156" i="305"/>
  <c r="H156" i="305" s="1"/>
  <c r="G155" i="305"/>
  <c r="H155" i="305" s="1"/>
  <c r="G154" i="305"/>
  <c r="H154" i="305" s="1"/>
  <c r="G153" i="305"/>
  <c r="H153" i="305" s="1"/>
  <c r="G152" i="305"/>
  <c r="H152" i="305" s="1"/>
  <c r="G151" i="305"/>
  <c r="H151" i="305" s="1"/>
  <c r="G150" i="305"/>
  <c r="H150" i="305" s="1"/>
  <c r="G149" i="305"/>
  <c r="H149" i="305" s="1"/>
  <c r="G148" i="305"/>
  <c r="H148" i="305" s="1"/>
  <c r="G147" i="305"/>
  <c r="H147" i="305" s="1"/>
  <c r="G146" i="305"/>
  <c r="H146" i="305" s="1"/>
  <c r="G145" i="305"/>
  <c r="H145" i="305" s="1"/>
  <c r="G144" i="305"/>
  <c r="H144" i="305" s="1"/>
  <c r="G143" i="305"/>
  <c r="H143" i="305" s="1"/>
  <c r="G142" i="305"/>
  <c r="H142" i="305" s="1"/>
  <c r="G141" i="305"/>
  <c r="G140" i="305"/>
  <c r="H140" i="305" s="1"/>
  <c r="G139" i="305"/>
  <c r="H139" i="305" s="1"/>
  <c r="G138" i="305"/>
  <c r="H138" i="305" s="1"/>
  <c r="G137" i="305"/>
  <c r="H137" i="305" s="1"/>
  <c r="G136" i="305"/>
  <c r="H136" i="305" s="1"/>
  <c r="G135" i="305"/>
  <c r="H135" i="305" s="1"/>
  <c r="G134" i="305"/>
  <c r="H134" i="305" s="1"/>
  <c r="G133" i="305"/>
  <c r="H133" i="305" s="1"/>
  <c r="G132" i="305"/>
  <c r="H132" i="305" s="1"/>
  <c r="G131" i="305"/>
  <c r="H131" i="305" s="1"/>
  <c r="G130" i="305"/>
  <c r="H130" i="305" s="1"/>
  <c r="G129" i="305"/>
  <c r="H129" i="305" s="1"/>
  <c r="G128" i="305"/>
  <c r="H128" i="305" s="1"/>
  <c r="G127" i="305"/>
  <c r="H127" i="305" s="1"/>
  <c r="G126" i="305"/>
  <c r="H126" i="305" s="1"/>
  <c r="G125" i="305"/>
  <c r="H125" i="305" s="1"/>
  <c r="G124" i="305"/>
  <c r="H124" i="305" s="1"/>
  <c r="G123" i="305"/>
  <c r="H123" i="305" s="1"/>
  <c r="G122" i="305"/>
  <c r="H122" i="305" s="1"/>
  <c r="G121" i="305"/>
  <c r="H121" i="305" s="1"/>
  <c r="G120" i="305"/>
  <c r="H120" i="305" s="1"/>
  <c r="G119" i="305"/>
  <c r="H119" i="305" s="1"/>
  <c r="G118" i="305"/>
  <c r="H118" i="305" s="1"/>
  <c r="G117" i="305"/>
  <c r="H117" i="305" s="1"/>
  <c r="G116" i="305"/>
  <c r="H116" i="305" s="1"/>
  <c r="H46" i="305"/>
  <c r="F158" i="304"/>
  <c r="E158" i="304"/>
  <c r="D158" i="304"/>
  <c r="G157" i="304"/>
  <c r="H157" i="304" s="1"/>
  <c r="G156" i="304"/>
  <c r="H156" i="304" s="1"/>
  <c r="G155" i="304"/>
  <c r="H155" i="304" s="1"/>
  <c r="G154" i="304"/>
  <c r="H154" i="304" s="1"/>
  <c r="G153" i="304"/>
  <c r="H153" i="304" s="1"/>
  <c r="G152" i="304"/>
  <c r="H152" i="304" s="1"/>
  <c r="G151" i="304"/>
  <c r="H151" i="304" s="1"/>
  <c r="G150" i="304"/>
  <c r="H150" i="304" s="1"/>
  <c r="G149" i="304"/>
  <c r="H149" i="304" s="1"/>
  <c r="G148" i="304"/>
  <c r="H148" i="304" s="1"/>
  <c r="G147" i="304"/>
  <c r="H147" i="304" s="1"/>
  <c r="G146" i="304"/>
  <c r="H146" i="304" s="1"/>
  <c r="G145" i="304"/>
  <c r="H145" i="304" s="1"/>
  <c r="G144" i="304"/>
  <c r="H144" i="304" s="1"/>
  <c r="G143" i="304"/>
  <c r="H143" i="304" s="1"/>
  <c r="G142" i="304"/>
  <c r="H142" i="304" s="1"/>
  <c r="G141" i="304"/>
  <c r="H141" i="304" s="1"/>
  <c r="G140" i="304"/>
  <c r="H140" i="304" s="1"/>
  <c r="G139" i="304"/>
  <c r="H139" i="304" s="1"/>
  <c r="G138" i="304"/>
  <c r="H138" i="304" s="1"/>
  <c r="G137" i="304"/>
  <c r="H137" i="304" s="1"/>
  <c r="G136" i="304"/>
  <c r="H136" i="304" s="1"/>
  <c r="G135" i="304"/>
  <c r="H135" i="304" s="1"/>
  <c r="G134" i="304"/>
  <c r="H134" i="304" s="1"/>
  <c r="G133" i="304"/>
  <c r="H133" i="304" s="1"/>
  <c r="G132" i="304"/>
  <c r="H132" i="304" s="1"/>
  <c r="G131" i="304"/>
  <c r="H131" i="304" s="1"/>
  <c r="G130" i="304"/>
  <c r="H130" i="304" s="1"/>
  <c r="G129" i="304"/>
  <c r="H129" i="304" s="1"/>
  <c r="G128" i="304"/>
  <c r="H128" i="304" s="1"/>
  <c r="G127" i="304"/>
  <c r="H127" i="304" s="1"/>
  <c r="G126" i="304"/>
  <c r="H126" i="304" s="1"/>
  <c r="G125" i="304"/>
  <c r="H125" i="304" s="1"/>
  <c r="G124" i="304"/>
  <c r="H124" i="304" s="1"/>
  <c r="G123" i="304"/>
  <c r="H123" i="304" s="1"/>
  <c r="G122" i="304"/>
  <c r="H122" i="304" s="1"/>
  <c r="G121" i="304"/>
  <c r="H121" i="304" s="1"/>
  <c r="G120" i="304"/>
  <c r="H120" i="304" s="1"/>
  <c r="G119" i="304"/>
  <c r="H119" i="304" s="1"/>
  <c r="G118" i="304"/>
  <c r="H118" i="304" s="1"/>
  <c r="G117" i="304"/>
  <c r="H117" i="304" s="1"/>
  <c r="G116" i="304"/>
  <c r="H46" i="304"/>
  <c r="F158" i="303"/>
  <c r="E158" i="303"/>
  <c r="D158" i="303"/>
  <c r="G157" i="303"/>
  <c r="H157" i="303" s="1"/>
  <c r="G156" i="303"/>
  <c r="H156" i="303" s="1"/>
  <c r="G155" i="303"/>
  <c r="H155" i="303" s="1"/>
  <c r="G154" i="303"/>
  <c r="H154" i="303" s="1"/>
  <c r="G153" i="303"/>
  <c r="H153" i="303" s="1"/>
  <c r="G152" i="303"/>
  <c r="H152" i="303" s="1"/>
  <c r="G151" i="303"/>
  <c r="H151" i="303" s="1"/>
  <c r="G150" i="303"/>
  <c r="H150" i="303" s="1"/>
  <c r="G149" i="303"/>
  <c r="H149" i="303" s="1"/>
  <c r="G148" i="303"/>
  <c r="H148" i="303" s="1"/>
  <c r="G147" i="303"/>
  <c r="H147" i="303" s="1"/>
  <c r="G146" i="303"/>
  <c r="H146" i="303" s="1"/>
  <c r="G145" i="303"/>
  <c r="H145" i="303" s="1"/>
  <c r="G144" i="303"/>
  <c r="H144" i="303" s="1"/>
  <c r="G143" i="303"/>
  <c r="H143" i="303" s="1"/>
  <c r="G142" i="303"/>
  <c r="H142" i="303" s="1"/>
  <c r="G141" i="303"/>
  <c r="H141" i="303" s="1"/>
  <c r="G140" i="303"/>
  <c r="H140" i="303" s="1"/>
  <c r="G139" i="303"/>
  <c r="H139" i="303" s="1"/>
  <c r="G138" i="303"/>
  <c r="H138" i="303" s="1"/>
  <c r="G137" i="303"/>
  <c r="H137" i="303" s="1"/>
  <c r="G136" i="303"/>
  <c r="H136" i="303" s="1"/>
  <c r="G135" i="303"/>
  <c r="H135" i="303" s="1"/>
  <c r="G134" i="303"/>
  <c r="H134" i="303" s="1"/>
  <c r="G133" i="303"/>
  <c r="H133" i="303" s="1"/>
  <c r="G132" i="303"/>
  <c r="H132" i="303" s="1"/>
  <c r="G131" i="303"/>
  <c r="H131" i="303" s="1"/>
  <c r="G130" i="303"/>
  <c r="H130" i="303" s="1"/>
  <c r="G129" i="303"/>
  <c r="H129" i="303" s="1"/>
  <c r="G128" i="303"/>
  <c r="H128" i="303" s="1"/>
  <c r="G127" i="303"/>
  <c r="H127" i="303" s="1"/>
  <c r="G126" i="303"/>
  <c r="H126" i="303" s="1"/>
  <c r="G125" i="303"/>
  <c r="H125" i="303" s="1"/>
  <c r="G124" i="303"/>
  <c r="H124" i="303" s="1"/>
  <c r="G123" i="303"/>
  <c r="H123" i="303" s="1"/>
  <c r="G122" i="303"/>
  <c r="G121" i="303"/>
  <c r="H121" i="303" s="1"/>
  <c r="G120" i="303"/>
  <c r="H120" i="303" s="1"/>
  <c r="G119" i="303"/>
  <c r="H119" i="303" s="1"/>
  <c r="G118" i="303"/>
  <c r="H118" i="303" s="1"/>
  <c r="G117" i="303"/>
  <c r="H117" i="303" s="1"/>
  <c r="G116" i="303"/>
  <c r="H116" i="303" s="1"/>
  <c r="H46" i="303"/>
  <c r="F158" i="302"/>
  <c r="E158" i="302"/>
  <c r="D158" i="302"/>
  <c r="G157" i="302"/>
  <c r="H157" i="302" s="1"/>
  <c r="G156" i="302"/>
  <c r="H156" i="302" s="1"/>
  <c r="G155" i="302"/>
  <c r="H155" i="302" s="1"/>
  <c r="G154" i="302"/>
  <c r="H154" i="302" s="1"/>
  <c r="G153" i="302"/>
  <c r="H153" i="302" s="1"/>
  <c r="G152" i="302"/>
  <c r="H152" i="302" s="1"/>
  <c r="G151" i="302"/>
  <c r="H151" i="302" s="1"/>
  <c r="G150" i="302"/>
  <c r="H150" i="302" s="1"/>
  <c r="G149" i="302"/>
  <c r="H149" i="302" s="1"/>
  <c r="G148" i="302"/>
  <c r="H148" i="302" s="1"/>
  <c r="G147" i="302"/>
  <c r="H147" i="302" s="1"/>
  <c r="G146" i="302"/>
  <c r="H146" i="302" s="1"/>
  <c r="G145" i="302"/>
  <c r="H145" i="302" s="1"/>
  <c r="G144" i="302"/>
  <c r="H144" i="302" s="1"/>
  <c r="G143" i="302"/>
  <c r="H143" i="302" s="1"/>
  <c r="G142" i="302"/>
  <c r="H142" i="302" s="1"/>
  <c r="G141" i="302"/>
  <c r="H141" i="302" s="1"/>
  <c r="G140" i="302"/>
  <c r="H140" i="302" s="1"/>
  <c r="G139" i="302"/>
  <c r="H139" i="302" s="1"/>
  <c r="G138" i="302"/>
  <c r="H138" i="302" s="1"/>
  <c r="G137" i="302"/>
  <c r="H137" i="302" s="1"/>
  <c r="G136" i="302"/>
  <c r="H136" i="302" s="1"/>
  <c r="G135" i="302"/>
  <c r="H135" i="302" s="1"/>
  <c r="G134" i="302"/>
  <c r="H134" i="302" s="1"/>
  <c r="G133" i="302"/>
  <c r="H133" i="302" s="1"/>
  <c r="G132" i="302"/>
  <c r="H132" i="302" s="1"/>
  <c r="G131" i="302"/>
  <c r="H131" i="302" s="1"/>
  <c r="G130" i="302"/>
  <c r="H130" i="302" s="1"/>
  <c r="G129" i="302"/>
  <c r="H129" i="302" s="1"/>
  <c r="G128" i="302"/>
  <c r="H128" i="302" s="1"/>
  <c r="G127" i="302"/>
  <c r="H127" i="302" s="1"/>
  <c r="G126" i="302"/>
  <c r="H126" i="302" s="1"/>
  <c r="G125" i="302"/>
  <c r="H125" i="302" s="1"/>
  <c r="G124" i="302"/>
  <c r="H124" i="302" s="1"/>
  <c r="G123" i="302"/>
  <c r="H123" i="302" s="1"/>
  <c r="G122" i="302"/>
  <c r="H122" i="302" s="1"/>
  <c r="G121" i="302"/>
  <c r="H121" i="302" s="1"/>
  <c r="G120" i="302"/>
  <c r="H120" i="302" s="1"/>
  <c r="G119" i="302"/>
  <c r="H119" i="302" s="1"/>
  <c r="G118" i="302"/>
  <c r="H118" i="302" s="1"/>
  <c r="G117" i="302"/>
  <c r="H117" i="302" s="1"/>
  <c r="G116" i="302"/>
  <c r="H46" i="302"/>
  <c r="F158" i="301"/>
  <c r="E158" i="301"/>
  <c r="D158" i="301"/>
  <c r="G157" i="301"/>
  <c r="H157" i="301" s="1"/>
  <c r="G156" i="301"/>
  <c r="H156" i="301" s="1"/>
  <c r="G155" i="301"/>
  <c r="H155" i="301" s="1"/>
  <c r="G154" i="301"/>
  <c r="H154" i="301" s="1"/>
  <c r="G153" i="301"/>
  <c r="H153" i="301" s="1"/>
  <c r="G152" i="301"/>
  <c r="H152" i="301" s="1"/>
  <c r="G151" i="301"/>
  <c r="H151" i="301" s="1"/>
  <c r="G150" i="301"/>
  <c r="H150" i="301" s="1"/>
  <c r="G149" i="301"/>
  <c r="H149" i="301" s="1"/>
  <c r="G148" i="301"/>
  <c r="H148" i="301" s="1"/>
  <c r="G147" i="301"/>
  <c r="H147" i="301" s="1"/>
  <c r="G146" i="301"/>
  <c r="H146" i="301" s="1"/>
  <c r="G145" i="301"/>
  <c r="H145" i="301" s="1"/>
  <c r="G144" i="301"/>
  <c r="H144" i="301" s="1"/>
  <c r="G143" i="301"/>
  <c r="H143" i="301" s="1"/>
  <c r="G142" i="301"/>
  <c r="H142" i="301" s="1"/>
  <c r="G141" i="301"/>
  <c r="H141" i="301" s="1"/>
  <c r="G140" i="301"/>
  <c r="H140" i="301" s="1"/>
  <c r="G139" i="301"/>
  <c r="H139" i="301" s="1"/>
  <c r="G138" i="301"/>
  <c r="H138" i="301" s="1"/>
  <c r="G137" i="301"/>
  <c r="H137" i="301" s="1"/>
  <c r="G136" i="301"/>
  <c r="H136" i="301" s="1"/>
  <c r="G135" i="301"/>
  <c r="H135" i="301" s="1"/>
  <c r="G134" i="301"/>
  <c r="H134" i="301" s="1"/>
  <c r="G133" i="301"/>
  <c r="H133" i="301" s="1"/>
  <c r="G132" i="301"/>
  <c r="H132" i="301" s="1"/>
  <c r="G131" i="301"/>
  <c r="H131" i="301" s="1"/>
  <c r="G130" i="301"/>
  <c r="H130" i="301" s="1"/>
  <c r="G129" i="301"/>
  <c r="H129" i="301" s="1"/>
  <c r="G128" i="301"/>
  <c r="H128" i="301" s="1"/>
  <c r="G127" i="301"/>
  <c r="H127" i="301" s="1"/>
  <c r="G126" i="301"/>
  <c r="H126" i="301" s="1"/>
  <c r="G125" i="301"/>
  <c r="H125" i="301" s="1"/>
  <c r="G124" i="301"/>
  <c r="H124" i="301" s="1"/>
  <c r="G123" i="301"/>
  <c r="H123" i="301" s="1"/>
  <c r="G122" i="301"/>
  <c r="H122" i="301" s="1"/>
  <c r="G121" i="301"/>
  <c r="H121" i="301" s="1"/>
  <c r="G120" i="301"/>
  <c r="H120" i="301" s="1"/>
  <c r="G119" i="301"/>
  <c r="H119" i="301" s="1"/>
  <c r="G118" i="301"/>
  <c r="H118" i="301" s="1"/>
  <c r="G117" i="301"/>
  <c r="H117" i="301" s="1"/>
  <c r="G116" i="301"/>
  <c r="H46" i="301"/>
  <c r="F158" i="300"/>
  <c r="E158" i="300"/>
  <c r="D158" i="300"/>
  <c r="G157" i="300"/>
  <c r="H157" i="300" s="1"/>
  <c r="G156" i="300"/>
  <c r="H156" i="300" s="1"/>
  <c r="G155" i="300"/>
  <c r="H155" i="300" s="1"/>
  <c r="G154" i="300"/>
  <c r="H154" i="300" s="1"/>
  <c r="G153" i="300"/>
  <c r="H153" i="300" s="1"/>
  <c r="G152" i="300"/>
  <c r="H152" i="300" s="1"/>
  <c r="G151" i="300"/>
  <c r="H151" i="300" s="1"/>
  <c r="G150" i="300"/>
  <c r="H150" i="300" s="1"/>
  <c r="G149" i="300"/>
  <c r="H149" i="300" s="1"/>
  <c r="G148" i="300"/>
  <c r="H148" i="300" s="1"/>
  <c r="G147" i="300"/>
  <c r="H147" i="300" s="1"/>
  <c r="G146" i="300"/>
  <c r="H146" i="300" s="1"/>
  <c r="G145" i="300"/>
  <c r="H145" i="300" s="1"/>
  <c r="G144" i="300"/>
  <c r="H144" i="300" s="1"/>
  <c r="G143" i="300"/>
  <c r="H143" i="300" s="1"/>
  <c r="G142" i="300"/>
  <c r="H142" i="300" s="1"/>
  <c r="G141" i="300"/>
  <c r="H141" i="300" s="1"/>
  <c r="G140" i="300"/>
  <c r="H140" i="300" s="1"/>
  <c r="G139" i="300"/>
  <c r="H139" i="300" s="1"/>
  <c r="G138" i="300"/>
  <c r="H138" i="300" s="1"/>
  <c r="G137" i="300"/>
  <c r="H137" i="300" s="1"/>
  <c r="G136" i="300"/>
  <c r="H136" i="300" s="1"/>
  <c r="G135" i="300"/>
  <c r="H135" i="300" s="1"/>
  <c r="G134" i="300"/>
  <c r="H134" i="300" s="1"/>
  <c r="G133" i="300"/>
  <c r="H133" i="300" s="1"/>
  <c r="G132" i="300"/>
  <c r="H132" i="300" s="1"/>
  <c r="G131" i="300"/>
  <c r="H131" i="300" s="1"/>
  <c r="G130" i="300"/>
  <c r="H130" i="300" s="1"/>
  <c r="G129" i="300"/>
  <c r="H129" i="300" s="1"/>
  <c r="G128" i="300"/>
  <c r="H128" i="300" s="1"/>
  <c r="G127" i="300"/>
  <c r="H127" i="300" s="1"/>
  <c r="G126" i="300"/>
  <c r="H126" i="300" s="1"/>
  <c r="G125" i="300"/>
  <c r="H125" i="300" s="1"/>
  <c r="G124" i="300"/>
  <c r="H124" i="300" s="1"/>
  <c r="G123" i="300"/>
  <c r="H123" i="300" s="1"/>
  <c r="G122" i="300"/>
  <c r="H122" i="300" s="1"/>
  <c r="G121" i="300"/>
  <c r="H121" i="300" s="1"/>
  <c r="G120" i="300"/>
  <c r="H120" i="300" s="1"/>
  <c r="G119" i="300"/>
  <c r="H119" i="300" s="1"/>
  <c r="G118" i="300"/>
  <c r="H118" i="300" s="1"/>
  <c r="G117" i="300"/>
  <c r="H117" i="300" s="1"/>
  <c r="G116" i="300"/>
  <c r="H46" i="300"/>
  <c r="F158" i="299"/>
  <c r="E158" i="299"/>
  <c r="D158" i="299"/>
  <c r="G157" i="299"/>
  <c r="H157" i="299" s="1"/>
  <c r="G156" i="299"/>
  <c r="H156" i="299" s="1"/>
  <c r="G155" i="299"/>
  <c r="H155" i="299" s="1"/>
  <c r="G154" i="299"/>
  <c r="H154" i="299" s="1"/>
  <c r="G153" i="299"/>
  <c r="H153" i="299" s="1"/>
  <c r="G152" i="299"/>
  <c r="H152" i="299" s="1"/>
  <c r="G151" i="299"/>
  <c r="H151" i="299" s="1"/>
  <c r="G150" i="299"/>
  <c r="H150" i="299" s="1"/>
  <c r="G149" i="299"/>
  <c r="H149" i="299" s="1"/>
  <c r="G148" i="299"/>
  <c r="H148" i="299" s="1"/>
  <c r="G147" i="299"/>
  <c r="H147" i="299" s="1"/>
  <c r="G146" i="299"/>
  <c r="H146" i="299" s="1"/>
  <c r="G145" i="299"/>
  <c r="H145" i="299" s="1"/>
  <c r="G144" i="299"/>
  <c r="H144" i="299" s="1"/>
  <c r="G143" i="299"/>
  <c r="H143" i="299" s="1"/>
  <c r="G142" i="299"/>
  <c r="H142" i="299" s="1"/>
  <c r="G141" i="299"/>
  <c r="H141" i="299" s="1"/>
  <c r="G140" i="299"/>
  <c r="H140" i="299" s="1"/>
  <c r="G139" i="299"/>
  <c r="H139" i="299" s="1"/>
  <c r="G138" i="299"/>
  <c r="H138" i="299" s="1"/>
  <c r="G137" i="299"/>
  <c r="H137" i="299" s="1"/>
  <c r="G136" i="299"/>
  <c r="H136" i="299" s="1"/>
  <c r="G135" i="299"/>
  <c r="H135" i="299" s="1"/>
  <c r="G134" i="299"/>
  <c r="H134" i="299" s="1"/>
  <c r="G133" i="299"/>
  <c r="H133" i="299" s="1"/>
  <c r="G132" i="299"/>
  <c r="H132" i="299" s="1"/>
  <c r="G131" i="299"/>
  <c r="H131" i="299" s="1"/>
  <c r="G130" i="299"/>
  <c r="H130" i="299" s="1"/>
  <c r="G129" i="299"/>
  <c r="H129" i="299" s="1"/>
  <c r="G128" i="299"/>
  <c r="H128" i="299" s="1"/>
  <c r="G127" i="299"/>
  <c r="H127" i="299" s="1"/>
  <c r="G126" i="299"/>
  <c r="H126" i="299" s="1"/>
  <c r="G125" i="299"/>
  <c r="H125" i="299" s="1"/>
  <c r="G124" i="299"/>
  <c r="H124" i="299" s="1"/>
  <c r="G123" i="299"/>
  <c r="H123" i="299" s="1"/>
  <c r="G122" i="299"/>
  <c r="H122" i="299" s="1"/>
  <c r="G121" i="299"/>
  <c r="H121" i="299" s="1"/>
  <c r="G120" i="299"/>
  <c r="H120" i="299" s="1"/>
  <c r="G119" i="299"/>
  <c r="H119" i="299" s="1"/>
  <c r="G118" i="299"/>
  <c r="H118" i="299" s="1"/>
  <c r="G117" i="299"/>
  <c r="H117" i="299" s="1"/>
  <c r="G116" i="299"/>
  <c r="H46" i="299"/>
  <c r="F158" i="298"/>
  <c r="E158" i="298"/>
  <c r="D158" i="298"/>
  <c r="G157" i="298"/>
  <c r="H157" i="298" s="1"/>
  <c r="G156" i="298"/>
  <c r="H156" i="298" s="1"/>
  <c r="G155" i="298"/>
  <c r="H155" i="298" s="1"/>
  <c r="G154" i="298"/>
  <c r="H154" i="298" s="1"/>
  <c r="G153" i="298"/>
  <c r="H153" i="298" s="1"/>
  <c r="G152" i="298"/>
  <c r="H152" i="298" s="1"/>
  <c r="G151" i="298"/>
  <c r="H151" i="298" s="1"/>
  <c r="G150" i="298"/>
  <c r="H150" i="298" s="1"/>
  <c r="G149" i="298"/>
  <c r="H149" i="298" s="1"/>
  <c r="G148" i="298"/>
  <c r="H148" i="298" s="1"/>
  <c r="G147" i="298"/>
  <c r="H147" i="298" s="1"/>
  <c r="G146" i="298"/>
  <c r="H146" i="298" s="1"/>
  <c r="G145" i="298"/>
  <c r="H145" i="298" s="1"/>
  <c r="G144" i="298"/>
  <c r="H144" i="298" s="1"/>
  <c r="G143" i="298"/>
  <c r="H143" i="298" s="1"/>
  <c r="G142" i="298"/>
  <c r="H142" i="298" s="1"/>
  <c r="G141" i="298"/>
  <c r="H141" i="298" s="1"/>
  <c r="G140" i="298"/>
  <c r="H140" i="298" s="1"/>
  <c r="G139" i="298"/>
  <c r="H139" i="298" s="1"/>
  <c r="G138" i="298"/>
  <c r="H138" i="298" s="1"/>
  <c r="G137" i="298"/>
  <c r="H137" i="298" s="1"/>
  <c r="G136" i="298"/>
  <c r="H136" i="298" s="1"/>
  <c r="G135" i="298"/>
  <c r="H135" i="298" s="1"/>
  <c r="G134" i="298"/>
  <c r="H134" i="298" s="1"/>
  <c r="G133" i="298"/>
  <c r="H133" i="298" s="1"/>
  <c r="G132" i="298"/>
  <c r="H132" i="298" s="1"/>
  <c r="G131" i="298"/>
  <c r="H131" i="298" s="1"/>
  <c r="G130" i="298"/>
  <c r="H130" i="298" s="1"/>
  <c r="G129" i="298"/>
  <c r="H129" i="298" s="1"/>
  <c r="G128" i="298"/>
  <c r="H128" i="298" s="1"/>
  <c r="G127" i="298"/>
  <c r="H127" i="298" s="1"/>
  <c r="G126" i="298"/>
  <c r="H126" i="298" s="1"/>
  <c r="G125" i="298"/>
  <c r="H125" i="298" s="1"/>
  <c r="G124" i="298"/>
  <c r="H124" i="298" s="1"/>
  <c r="G123" i="298"/>
  <c r="H123" i="298" s="1"/>
  <c r="G122" i="298"/>
  <c r="H122" i="298" s="1"/>
  <c r="G121" i="298"/>
  <c r="H121" i="298" s="1"/>
  <c r="G120" i="298"/>
  <c r="H120" i="298" s="1"/>
  <c r="G119" i="298"/>
  <c r="H119" i="298" s="1"/>
  <c r="G118" i="298"/>
  <c r="H118" i="298" s="1"/>
  <c r="G117" i="298"/>
  <c r="H117" i="298" s="1"/>
  <c r="G116" i="298"/>
  <c r="H46" i="298"/>
  <c r="F158" i="297"/>
  <c r="E158" i="297"/>
  <c r="D158" i="297"/>
  <c r="G157" i="297"/>
  <c r="H157" i="297" s="1"/>
  <c r="G156" i="297"/>
  <c r="H156" i="297" s="1"/>
  <c r="G155" i="297"/>
  <c r="H155" i="297" s="1"/>
  <c r="G154" i="297"/>
  <c r="H154" i="297" s="1"/>
  <c r="G153" i="297"/>
  <c r="H153" i="297" s="1"/>
  <c r="G152" i="297"/>
  <c r="H152" i="297" s="1"/>
  <c r="G151" i="297"/>
  <c r="H151" i="297" s="1"/>
  <c r="G150" i="297"/>
  <c r="H150" i="297" s="1"/>
  <c r="G149" i="297"/>
  <c r="H149" i="297" s="1"/>
  <c r="G148" i="297"/>
  <c r="H148" i="297" s="1"/>
  <c r="G147" i="297"/>
  <c r="H147" i="297" s="1"/>
  <c r="G146" i="297"/>
  <c r="H146" i="297" s="1"/>
  <c r="G145" i="297"/>
  <c r="H145" i="297" s="1"/>
  <c r="G144" i="297"/>
  <c r="H144" i="297" s="1"/>
  <c r="G143" i="297"/>
  <c r="H143" i="297" s="1"/>
  <c r="G142" i="297"/>
  <c r="H142" i="297" s="1"/>
  <c r="G141" i="297"/>
  <c r="H141" i="297" s="1"/>
  <c r="G140" i="297"/>
  <c r="H140" i="297" s="1"/>
  <c r="G139" i="297"/>
  <c r="H139" i="297" s="1"/>
  <c r="G138" i="297"/>
  <c r="H138" i="297" s="1"/>
  <c r="G137" i="297"/>
  <c r="H137" i="297" s="1"/>
  <c r="G136" i="297"/>
  <c r="H136" i="297" s="1"/>
  <c r="G135" i="297"/>
  <c r="H135" i="297" s="1"/>
  <c r="G134" i="297"/>
  <c r="H134" i="297" s="1"/>
  <c r="G133" i="297"/>
  <c r="H133" i="297" s="1"/>
  <c r="G132" i="297"/>
  <c r="H132" i="297" s="1"/>
  <c r="G131" i="297"/>
  <c r="H131" i="297" s="1"/>
  <c r="G130" i="297"/>
  <c r="H130" i="297" s="1"/>
  <c r="G129" i="297"/>
  <c r="H129" i="297" s="1"/>
  <c r="G128" i="297"/>
  <c r="H128" i="297" s="1"/>
  <c r="G127" i="297"/>
  <c r="H127" i="297" s="1"/>
  <c r="G126" i="297"/>
  <c r="H126" i="297" s="1"/>
  <c r="G125" i="297"/>
  <c r="H125" i="297" s="1"/>
  <c r="G124" i="297"/>
  <c r="H124" i="297" s="1"/>
  <c r="G123" i="297"/>
  <c r="H123" i="297" s="1"/>
  <c r="G122" i="297"/>
  <c r="H122" i="297" s="1"/>
  <c r="G121" i="297"/>
  <c r="H121" i="297" s="1"/>
  <c r="G120" i="297"/>
  <c r="H120" i="297" s="1"/>
  <c r="G119" i="297"/>
  <c r="H119" i="297" s="1"/>
  <c r="G118" i="297"/>
  <c r="H118" i="297" s="1"/>
  <c r="G117" i="297"/>
  <c r="H117" i="297" s="1"/>
  <c r="G116" i="297"/>
  <c r="H46" i="297"/>
  <c r="F158" i="296"/>
  <c r="E158" i="296"/>
  <c r="D158" i="296"/>
  <c r="G157" i="296"/>
  <c r="H157" i="296" s="1"/>
  <c r="G156" i="296"/>
  <c r="H156" i="296" s="1"/>
  <c r="G155" i="296"/>
  <c r="H155" i="296" s="1"/>
  <c r="G154" i="296"/>
  <c r="H154" i="296" s="1"/>
  <c r="G153" i="296"/>
  <c r="H153" i="296" s="1"/>
  <c r="G152" i="296"/>
  <c r="H152" i="296" s="1"/>
  <c r="G151" i="296"/>
  <c r="H151" i="296" s="1"/>
  <c r="G150" i="296"/>
  <c r="H150" i="296" s="1"/>
  <c r="G149" i="296"/>
  <c r="H149" i="296" s="1"/>
  <c r="G148" i="296"/>
  <c r="H148" i="296" s="1"/>
  <c r="G147" i="296"/>
  <c r="H147" i="296" s="1"/>
  <c r="G146" i="296"/>
  <c r="H146" i="296" s="1"/>
  <c r="G145" i="296"/>
  <c r="H145" i="296" s="1"/>
  <c r="G144" i="296"/>
  <c r="H144" i="296" s="1"/>
  <c r="G143" i="296"/>
  <c r="H143" i="296" s="1"/>
  <c r="G142" i="296"/>
  <c r="H142" i="296" s="1"/>
  <c r="G141" i="296"/>
  <c r="H141" i="296" s="1"/>
  <c r="G140" i="296"/>
  <c r="H140" i="296" s="1"/>
  <c r="G139" i="296"/>
  <c r="H139" i="296" s="1"/>
  <c r="G138" i="296"/>
  <c r="H138" i="296" s="1"/>
  <c r="G137" i="296"/>
  <c r="H137" i="296" s="1"/>
  <c r="G136" i="296"/>
  <c r="H136" i="296" s="1"/>
  <c r="G135" i="296"/>
  <c r="H135" i="296" s="1"/>
  <c r="G134" i="296"/>
  <c r="H134" i="296" s="1"/>
  <c r="G133" i="296"/>
  <c r="H133" i="296" s="1"/>
  <c r="G132" i="296"/>
  <c r="H132" i="296" s="1"/>
  <c r="G131" i="296"/>
  <c r="H131" i="296" s="1"/>
  <c r="G130" i="296"/>
  <c r="H130" i="296" s="1"/>
  <c r="G129" i="296"/>
  <c r="H129" i="296" s="1"/>
  <c r="G128" i="296"/>
  <c r="H128" i="296" s="1"/>
  <c r="G127" i="296"/>
  <c r="H127" i="296" s="1"/>
  <c r="G126" i="296"/>
  <c r="H126" i="296" s="1"/>
  <c r="G125" i="296"/>
  <c r="H125" i="296" s="1"/>
  <c r="G124" i="296"/>
  <c r="H124" i="296" s="1"/>
  <c r="G123" i="296"/>
  <c r="H123" i="296" s="1"/>
  <c r="G122" i="296"/>
  <c r="H122" i="296" s="1"/>
  <c r="G121" i="296"/>
  <c r="H121" i="296" s="1"/>
  <c r="G120" i="296"/>
  <c r="H120" i="296" s="1"/>
  <c r="G119" i="296"/>
  <c r="H119" i="296" s="1"/>
  <c r="G118" i="296"/>
  <c r="H118" i="296" s="1"/>
  <c r="G117" i="296"/>
  <c r="H117" i="296" s="1"/>
  <c r="G116" i="296"/>
  <c r="H46" i="296"/>
  <c r="F158" i="295"/>
  <c r="E158" i="295"/>
  <c r="D158" i="295"/>
  <c r="G157" i="295"/>
  <c r="H157" i="295" s="1"/>
  <c r="G156" i="295"/>
  <c r="H156" i="295" s="1"/>
  <c r="G155" i="295"/>
  <c r="H155" i="295" s="1"/>
  <c r="G154" i="295"/>
  <c r="H154" i="295" s="1"/>
  <c r="G153" i="295"/>
  <c r="H153" i="295" s="1"/>
  <c r="G152" i="295"/>
  <c r="H152" i="295" s="1"/>
  <c r="G151" i="295"/>
  <c r="H151" i="295" s="1"/>
  <c r="G150" i="295"/>
  <c r="H150" i="295" s="1"/>
  <c r="G149" i="295"/>
  <c r="H149" i="295" s="1"/>
  <c r="G148" i="295"/>
  <c r="H148" i="295" s="1"/>
  <c r="G147" i="295"/>
  <c r="H147" i="295" s="1"/>
  <c r="G146" i="295"/>
  <c r="H146" i="295" s="1"/>
  <c r="G145" i="295"/>
  <c r="H145" i="295" s="1"/>
  <c r="G144" i="295"/>
  <c r="H144" i="295" s="1"/>
  <c r="G143" i="295"/>
  <c r="H143" i="295" s="1"/>
  <c r="G142" i="295"/>
  <c r="H142" i="295" s="1"/>
  <c r="G141" i="295"/>
  <c r="H141" i="295" s="1"/>
  <c r="G140" i="295"/>
  <c r="H140" i="295" s="1"/>
  <c r="G139" i="295"/>
  <c r="H139" i="295" s="1"/>
  <c r="G138" i="295"/>
  <c r="H138" i="295" s="1"/>
  <c r="G137" i="295"/>
  <c r="H137" i="295" s="1"/>
  <c r="G136" i="295"/>
  <c r="H136" i="295" s="1"/>
  <c r="G135" i="295"/>
  <c r="H135" i="295" s="1"/>
  <c r="G134" i="295"/>
  <c r="H134" i="295" s="1"/>
  <c r="G133" i="295"/>
  <c r="H133" i="295" s="1"/>
  <c r="G132" i="295"/>
  <c r="H132" i="295" s="1"/>
  <c r="G131" i="295"/>
  <c r="H131" i="295" s="1"/>
  <c r="G130" i="295"/>
  <c r="H130" i="295" s="1"/>
  <c r="G129" i="295"/>
  <c r="H129" i="295" s="1"/>
  <c r="G128" i="295"/>
  <c r="H128" i="295" s="1"/>
  <c r="G127" i="295"/>
  <c r="H127" i="295" s="1"/>
  <c r="G126" i="295"/>
  <c r="H126" i="295" s="1"/>
  <c r="G125" i="295"/>
  <c r="H125" i="295" s="1"/>
  <c r="G124" i="295"/>
  <c r="H124" i="295" s="1"/>
  <c r="G123" i="295"/>
  <c r="H123" i="295" s="1"/>
  <c r="G122" i="295"/>
  <c r="H122" i="295" s="1"/>
  <c r="G121" i="295"/>
  <c r="H121" i="295" s="1"/>
  <c r="G120" i="295"/>
  <c r="H120" i="295" s="1"/>
  <c r="G119" i="295"/>
  <c r="H119" i="295" s="1"/>
  <c r="G118" i="295"/>
  <c r="H118" i="295" s="1"/>
  <c r="G117" i="295"/>
  <c r="H117" i="295" s="1"/>
  <c r="G116" i="295"/>
  <c r="H46" i="295"/>
  <c r="F158" i="294"/>
  <c r="E158" i="294"/>
  <c r="D158" i="294"/>
  <c r="G157" i="294"/>
  <c r="H157" i="294" s="1"/>
  <c r="G156" i="294"/>
  <c r="H156" i="294" s="1"/>
  <c r="G155" i="294"/>
  <c r="H155" i="294" s="1"/>
  <c r="G154" i="294"/>
  <c r="H154" i="294" s="1"/>
  <c r="G153" i="294"/>
  <c r="H153" i="294" s="1"/>
  <c r="G152" i="294"/>
  <c r="H152" i="294" s="1"/>
  <c r="G151" i="294"/>
  <c r="H151" i="294" s="1"/>
  <c r="G150" i="294"/>
  <c r="H150" i="294" s="1"/>
  <c r="G149" i="294"/>
  <c r="H149" i="294" s="1"/>
  <c r="G148" i="294"/>
  <c r="H148" i="294" s="1"/>
  <c r="G147" i="294"/>
  <c r="H147" i="294" s="1"/>
  <c r="G146" i="294"/>
  <c r="H146" i="294" s="1"/>
  <c r="G145" i="294"/>
  <c r="H145" i="294" s="1"/>
  <c r="G144" i="294"/>
  <c r="H144" i="294" s="1"/>
  <c r="G143" i="294"/>
  <c r="H143" i="294" s="1"/>
  <c r="G142" i="294"/>
  <c r="H142" i="294" s="1"/>
  <c r="G141" i="294"/>
  <c r="H141" i="294" s="1"/>
  <c r="G140" i="294"/>
  <c r="H140" i="294" s="1"/>
  <c r="G139" i="294"/>
  <c r="H139" i="294" s="1"/>
  <c r="G138" i="294"/>
  <c r="H138" i="294" s="1"/>
  <c r="G137" i="294"/>
  <c r="H137" i="294" s="1"/>
  <c r="G136" i="294"/>
  <c r="H136" i="294" s="1"/>
  <c r="G135" i="294"/>
  <c r="H135" i="294" s="1"/>
  <c r="G134" i="294"/>
  <c r="H134" i="294" s="1"/>
  <c r="G133" i="294"/>
  <c r="H133" i="294" s="1"/>
  <c r="G132" i="294"/>
  <c r="H132" i="294" s="1"/>
  <c r="G131" i="294"/>
  <c r="H131" i="294" s="1"/>
  <c r="G130" i="294"/>
  <c r="H130" i="294" s="1"/>
  <c r="G129" i="294"/>
  <c r="H129" i="294" s="1"/>
  <c r="G128" i="294"/>
  <c r="H128" i="294" s="1"/>
  <c r="G127" i="294"/>
  <c r="H127" i="294" s="1"/>
  <c r="G126" i="294"/>
  <c r="H126" i="294" s="1"/>
  <c r="G125" i="294"/>
  <c r="H125" i="294" s="1"/>
  <c r="G124" i="294"/>
  <c r="H124" i="294" s="1"/>
  <c r="G123" i="294"/>
  <c r="H123" i="294" s="1"/>
  <c r="G122" i="294"/>
  <c r="H122" i="294" s="1"/>
  <c r="G121" i="294"/>
  <c r="H121" i="294" s="1"/>
  <c r="G120" i="294"/>
  <c r="H120" i="294" s="1"/>
  <c r="G119" i="294"/>
  <c r="H119" i="294" s="1"/>
  <c r="G118" i="294"/>
  <c r="H118" i="294" s="1"/>
  <c r="G117" i="294"/>
  <c r="H117" i="294" s="1"/>
  <c r="G116" i="294"/>
  <c r="H46" i="294"/>
  <c r="F158" i="293"/>
  <c r="E158" i="293"/>
  <c r="D158" i="293"/>
  <c r="G157" i="293"/>
  <c r="H157" i="293" s="1"/>
  <c r="G156" i="293"/>
  <c r="H156" i="293" s="1"/>
  <c r="G155" i="293"/>
  <c r="H155" i="293" s="1"/>
  <c r="G154" i="293"/>
  <c r="H154" i="293" s="1"/>
  <c r="G153" i="293"/>
  <c r="H153" i="293" s="1"/>
  <c r="G152" i="293"/>
  <c r="H152" i="293" s="1"/>
  <c r="G151" i="293"/>
  <c r="H151" i="293" s="1"/>
  <c r="G150" i="293"/>
  <c r="H150" i="293" s="1"/>
  <c r="G149" i="293"/>
  <c r="H149" i="293" s="1"/>
  <c r="G148" i="293"/>
  <c r="H148" i="293" s="1"/>
  <c r="G147" i="293"/>
  <c r="H147" i="293" s="1"/>
  <c r="G146" i="293"/>
  <c r="H146" i="293" s="1"/>
  <c r="G145" i="293"/>
  <c r="H145" i="293" s="1"/>
  <c r="G144" i="293"/>
  <c r="H144" i="293" s="1"/>
  <c r="G143" i="293"/>
  <c r="H143" i="293" s="1"/>
  <c r="G142" i="293"/>
  <c r="H142" i="293" s="1"/>
  <c r="G141" i="293"/>
  <c r="H141" i="293" s="1"/>
  <c r="G140" i="293"/>
  <c r="H140" i="293" s="1"/>
  <c r="G139" i="293"/>
  <c r="H139" i="293" s="1"/>
  <c r="G138" i="293"/>
  <c r="H138" i="293" s="1"/>
  <c r="G137" i="293"/>
  <c r="H137" i="293" s="1"/>
  <c r="G136" i="293"/>
  <c r="H136" i="293" s="1"/>
  <c r="G135" i="293"/>
  <c r="H135" i="293" s="1"/>
  <c r="G134" i="293"/>
  <c r="H134" i="293" s="1"/>
  <c r="G133" i="293"/>
  <c r="H133" i="293" s="1"/>
  <c r="G132" i="293"/>
  <c r="H132" i="293" s="1"/>
  <c r="G131" i="293"/>
  <c r="H131" i="293" s="1"/>
  <c r="G130" i="293"/>
  <c r="H130" i="293" s="1"/>
  <c r="G129" i="293"/>
  <c r="H129" i="293" s="1"/>
  <c r="G128" i="293"/>
  <c r="H128" i="293" s="1"/>
  <c r="G127" i="293"/>
  <c r="H127" i="293" s="1"/>
  <c r="G126" i="293"/>
  <c r="H126" i="293" s="1"/>
  <c r="G125" i="293"/>
  <c r="H125" i="293" s="1"/>
  <c r="G124" i="293"/>
  <c r="H124" i="293" s="1"/>
  <c r="G123" i="293"/>
  <c r="H123" i="293" s="1"/>
  <c r="G122" i="293"/>
  <c r="H122" i="293" s="1"/>
  <c r="G121" i="293"/>
  <c r="H121" i="293" s="1"/>
  <c r="G120" i="293"/>
  <c r="H120" i="293" s="1"/>
  <c r="G119" i="293"/>
  <c r="H119" i="293" s="1"/>
  <c r="G118" i="293"/>
  <c r="H118" i="293" s="1"/>
  <c r="G117" i="293"/>
  <c r="H117" i="293" s="1"/>
  <c r="G116" i="293"/>
  <c r="H46" i="293"/>
  <c r="F158" i="292"/>
  <c r="E158" i="292"/>
  <c r="D158" i="292"/>
  <c r="G157" i="292"/>
  <c r="H157" i="292" s="1"/>
  <c r="G156" i="292"/>
  <c r="H156" i="292" s="1"/>
  <c r="G155" i="292"/>
  <c r="H155" i="292" s="1"/>
  <c r="G154" i="292"/>
  <c r="H154" i="292" s="1"/>
  <c r="G153" i="292"/>
  <c r="H153" i="292" s="1"/>
  <c r="G152" i="292"/>
  <c r="H152" i="292" s="1"/>
  <c r="G151" i="292"/>
  <c r="H151" i="292" s="1"/>
  <c r="G150" i="292"/>
  <c r="H150" i="292" s="1"/>
  <c r="G149" i="292"/>
  <c r="H149" i="292" s="1"/>
  <c r="G148" i="292"/>
  <c r="G147" i="292"/>
  <c r="H147" i="292" s="1"/>
  <c r="G146" i="292"/>
  <c r="H146" i="292" s="1"/>
  <c r="G145" i="292"/>
  <c r="H145" i="292" s="1"/>
  <c r="G144" i="292"/>
  <c r="H144" i="292" s="1"/>
  <c r="G143" i="292"/>
  <c r="H143" i="292" s="1"/>
  <c r="G142" i="292"/>
  <c r="H142" i="292" s="1"/>
  <c r="G141" i="292"/>
  <c r="H141" i="292" s="1"/>
  <c r="G140" i="292"/>
  <c r="H140" i="292" s="1"/>
  <c r="G139" i="292"/>
  <c r="H139" i="292" s="1"/>
  <c r="G138" i="292"/>
  <c r="H138" i="292" s="1"/>
  <c r="G137" i="292"/>
  <c r="H137" i="292" s="1"/>
  <c r="G136" i="292"/>
  <c r="H136" i="292" s="1"/>
  <c r="G135" i="292"/>
  <c r="H135" i="292" s="1"/>
  <c r="G134" i="292"/>
  <c r="H134" i="292" s="1"/>
  <c r="G133" i="292"/>
  <c r="H133" i="292" s="1"/>
  <c r="G132" i="292"/>
  <c r="H132" i="292" s="1"/>
  <c r="G131" i="292"/>
  <c r="H131" i="292" s="1"/>
  <c r="G130" i="292"/>
  <c r="H130" i="292" s="1"/>
  <c r="G129" i="292"/>
  <c r="H129" i="292" s="1"/>
  <c r="G128" i="292"/>
  <c r="H128" i="292" s="1"/>
  <c r="G127" i="292"/>
  <c r="H127" i="292" s="1"/>
  <c r="G126" i="292"/>
  <c r="H126" i="292" s="1"/>
  <c r="G125" i="292"/>
  <c r="H125" i="292" s="1"/>
  <c r="G124" i="292"/>
  <c r="H124" i="292" s="1"/>
  <c r="G123" i="292"/>
  <c r="H123" i="292" s="1"/>
  <c r="G122" i="292"/>
  <c r="H122" i="292" s="1"/>
  <c r="G121" i="292"/>
  <c r="H121" i="292" s="1"/>
  <c r="G120" i="292"/>
  <c r="H120" i="292" s="1"/>
  <c r="G119" i="292"/>
  <c r="H119" i="292" s="1"/>
  <c r="G118" i="292"/>
  <c r="H118" i="292" s="1"/>
  <c r="G117" i="292"/>
  <c r="H117" i="292" s="1"/>
  <c r="G116" i="292"/>
  <c r="H116" i="292" s="1"/>
  <c r="H46" i="292"/>
  <c r="F158" i="291"/>
  <c r="E158" i="291"/>
  <c r="D158" i="291"/>
  <c r="G157" i="291"/>
  <c r="H157" i="291" s="1"/>
  <c r="G156" i="291"/>
  <c r="H156" i="291" s="1"/>
  <c r="G155" i="291"/>
  <c r="H155" i="291" s="1"/>
  <c r="G154" i="291"/>
  <c r="H154" i="291" s="1"/>
  <c r="G153" i="291"/>
  <c r="H153" i="291" s="1"/>
  <c r="G152" i="291"/>
  <c r="H152" i="291" s="1"/>
  <c r="G151" i="291"/>
  <c r="H151" i="291" s="1"/>
  <c r="G150" i="291"/>
  <c r="H150" i="291" s="1"/>
  <c r="G149" i="291"/>
  <c r="H149" i="291" s="1"/>
  <c r="G148" i="291"/>
  <c r="H148" i="291" s="1"/>
  <c r="G147" i="291"/>
  <c r="H147" i="291" s="1"/>
  <c r="G146" i="291"/>
  <c r="H146" i="291" s="1"/>
  <c r="G145" i="291"/>
  <c r="H145" i="291" s="1"/>
  <c r="G144" i="291"/>
  <c r="H144" i="291" s="1"/>
  <c r="G143" i="291"/>
  <c r="H143" i="291" s="1"/>
  <c r="G142" i="291"/>
  <c r="H142" i="291" s="1"/>
  <c r="G141" i="291"/>
  <c r="H141" i="291" s="1"/>
  <c r="G140" i="291"/>
  <c r="H140" i="291" s="1"/>
  <c r="G139" i="291"/>
  <c r="H139" i="291" s="1"/>
  <c r="G138" i="291"/>
  <c r="H138" i="291" s="1"/>
  <c r="G137" i="291"/>
  <c r="H137" i="291" s="1"/>
  <c r="G136" i="291"/>
  <c r="H136" i="291" s="1"/>
  <c r="G135" i="291"/>
  <c r="H135" i="291" s="1"/>
  <c r="G134" i="291"/>
  <c r="H134" i="291" s="1"/>
  <c r="G133" i="291"/>
  <c r="H133" i="291" s="1"/>
  <c r="G132" i="291"/>
  <c r="H132" i="291" s="1"/>
  <c r="G131" i="291"/>
  <c r="H131" i="291" s="1"/>
  <c r="G130" i="291"/>
  <c r="H130" i="291" s="1"/>
  <c r="G129" i="291"/>
  <c r="H129" i="291" s="1"/>
  <c r="G128" i="291"/>
  <c r="H128" i="291" s="1"/>
  <c r="G127" i="291"/>
  <c r="H127" i="291" s="1"/>
  <c r="G126" i="291"/>
  <c r="H126" i="291" s="1"/>
  <c r="G125" i="291"/>
  <c r="H125" i="291" s="1"/>
  <c r="G124" i="291"/>
  <c r="H124" i="291" s="1"/>
  <c r="G123" i="291"/>
  <c r="H123" i="291" s="1"/>
  <c r="G122" i="291"/>
  <c r="H122" i="291" s="1"/>
  <c r="G121" i="291"/>
  <c r="H121" i="291" s="1"/>
  <c r="G120" i="291"/>
  <c r="H120" i="291" s="1"/>
  <c r="G119" i="291"/>
  <c r="H119" i="291" s="1"/>
  <c r="G118" i="291"/>
  <c r="H118" i="291" s="1"/>
  <c r="G117" i="291"/>
  <c r="H117" i="291" s="1"/>
  <c r="G116" i="291"/>
  <c r="H46" i="291"/>
  <c r="F158" i="290"/>
  <c r="E158" i="290"/>
  <c r="D158" i="290"/>
  <c r="G157" i="290"/>
  <c r="H157" i="290" s="1"/>
  <c r="G156" i="290"/>
  <c r="H156" i="290" s="1"/>
  <c r="G155" i="290"/>
  <c r="G154" i="290"/>
  <c r="H154" i="290" s="1"/>
  <c r="G153" i="290"/>
  <c r="H153" i="290" s="1"/>
  <c r="G152" i="290"/>
  <c r="H152" i="290" s="1"/>
  <c r="G151" i="290"/>
  <c r="H151" i="290" s="1"/>
  <c r="G150" i="290"/>
  <c r="H150" i="290" s="1"/>
  <c r="G149" i="290"/>
  <c r="H149" i="290" s="1"/>
  <c r="G148" i="290"/>
  <c r="H148" i="290" s="1"/>
  <c r="G147" i="290"/>
  <c r="H147" i="290" s="1"/>
  <c r="G146" i="290"/>
  <c r="H146" i="290" s="1"/>
  <c r="G145" i="290"/>
  <c r="H145" i="290" s="1"/>
  <c r="G144" i="290"/>
  <c r="H144" i="290" s="1"/>
  <c r="G143" i="290"/>
  <c r="H143" i="290" s="1"/>
  <c r="G142" i="290"/>
  <c r="H142" i="290" s="1"/>
  <c r="G141" i="290"/>
  <c r="H141" i="290" s="1"/>
  <c r="G140" i="290"/>
  <c r="H140" i="290" s="1"/>
  <c r="G139" i="290"/>
  <c r="H139" i="290" s="1"/>
  <c r="G138" i="290"/>
  <c r="H138" i="290" s="1"/>
  <c r="G137" i="290"/>
  <c r="H137" i="290" s="1"/>
  <c r="G136" i="290"/>
  <c r="H136" i="290" s="1"/>
  <c r="G135" i="290"/>
  <c r="H135" i="290" s="1"/>
  <c r="G134" i="290"/>
  <c r="H134" i="290" s="1"/>
  <c r="G133" i="290"/>
  <c r="H133" i="290" s="1"/>
  <c r="G132" i="290"/>
  <c r="H132" i="290" s="1"/>
  <c r="G131" i="290"/>
  <c r="H131" i="290" s="1"/>
  <c r="G130" i="290"/>
  <c r="H130" i="290" s="1"/>
  <c r="G129" i="290"/>
  <c r="H129" i="290" s="1"/>
  <c r="G128" i="290"/>
  <c r="H128" i="290" s="1"/>
  <c r="G127" i="290"/>
  <c r="H127" i="290" s="1"/>
  <c r="G126" i="290"/>
  <c r="H126" i="290" s="1"/>
  <c r="G125" i="290"/>
  <c r="H125" i="290" s="1"/>
  <c r="G124" i="290"/>
  <c r="H124" i="290" s="1"/>
  <c r="G123" i="290"/>
  <c r="H123" i="290" s="1"/>
  <c r="G122" i="290"/>
  <c r="H122" i="290" s="1"/>
  <c r="G121" i="290"/>
  <c r="H121" i="290" s="1"/>
  <c r="G120" i="290"/>
  <c r="H120" i="290" s="1"/>
  <c r="G119" i="290"/>
  <c r="H119" i="290" s="1"/>
  <c r="G118" i="290"/>
  <c r="H118" i="290" s="1"/>
  <c r="G117" i="290"/>
  <c r="H117" i="290" s="1"/>
  <c r="G116" i="290"/>
  <c r="H116" i="290" s="1"/>
  <c r="H46" i="290"/>
  <c r="F158" i="289"/>
  <c r="E158" i="289"/>
  <c r="D158" i="289"/>
  <c r="G157" i="289"/>
  <c r="H157" i="289" s="1"/>
  <c r="G156" i="289"/>
  <c r="H156" i="289" s="1"/>
  <c r="G155" i="289"/>
  <c r="H155" i="289" s="1"/>
  <c r="G154" i="289"/>
  <c r="H154" i="289" s="1"/>
  <c r="G153" i="289"/>
  <c r="H153" i="289" s="1"/>
  <c r="G152" i="289"/>
  <c r="H152" i="289" s="1"/>
  <c r="G151" i="289"/>
  <c r="H151" i="289" s="1"/>
  <c r="G150" i="289"/>
  <c r="H150" i="289" s="1"/>
  <c r="G149" i="289"/>
  <c r="H149" i="289" s="1"/>
  <c r="G148" i="289"/>
  <c r="H148" i="289" s="1"/>
  <c r="G147" i="289"/>
  <c r="H147" i="289" s="1"/>
  <c r="G146" i="289"/>
  <c r="H146" i="289" s="1"/>
  <c r="G145" i="289"/>
  <c r="H145" i="289" s="1"/>
  <c r="G144" i="289"/>
  <c r="H144" i="289" s="1"/>
  <c r="G143" i="289"/>
  <c r="H143" i="289" s="1"/>
  <c r="G142" i="289"/>
  <c r="H142" i="289" s="1"/>
  <c r="G141" i="289"/>
  <c r="H141" i="289" s="1"/>
  <c r="G140" i="289"/>
  <c r="H140" i="289" s="1"/>
  <c r="G139" i="289"/>
  <c r="H139" i="289" s="1"/>
  <c r="G138" i="289"/>
  <c r="H138" i="289" s="1"/>
  <c r="G137" i="289"/>
  <c r="H137" i="289" s="1"/>
  <c r="G136" i="289"/>
  <c r="H136" i="289" s="1"/>
  <c r="G135" i="289"/>
  <c r="H135" i="289" s="1"/>
  <c r="G134" i="289"/>
  <c r="H134" i="289" s="1"/>
  <c r="G133" i="289"/>
  <c r="H133" i="289" s="1"/>
  <c r="G132" i="289"/>
  <c r="H132" i="289" s="1"/>
  <c r="G131" i="289"/>
  <c r="H131" i="289" s="1"/>
  <c r="G130" i="289"/>
  <c r="H130" i="289" s="1"/>
  <c r="G129" i="289"/>
  <c r="H129" i="289" s="1"/>
  <c r="G128" i="289"/>
  <c r="H128" i="289" s="1"/>
  <c r="G127" i="289"/>
  <c r="H127" i="289" s="1"/>
  <c r="G126" i="289"/>
  <c r="H126" i="289" s="1"/>
  <c r="G125" i="289"/>
  <c r="H125" i="289" s="1"/>
  <c r="G124" i="289"/>
  <c r="H124" i="289" s="1"/>
  <c r="G123" i="289"/>
  <c r="H123" i="289" s="1"/>
  <c r="G122" i="289"/>
  <c r="H122" i="289" s="1"/>
  <c r="G121" i="289"/>
  <c r="H121" i="289" s="1"/>
  <c r="G120" i="289"/>
  <c r="H120" i="289" s="1"/>
  <c r="G119" i="289"/>
  <c r="H119" i="289" s="1"/>
  <c r="G118" i="289"/>
  <c r="H118" i="289" s="1"/>
  <c r="G117" i="289"/>
  <c r="H117" i="289" s="1"/>
  <c r="G116" i="289"/>
  <c r="H46" i="289"/>
  <c r="F158" i="288"/>
  <c r="E158" i="288"/>
  <c r="D158" i="288"/>
  <c r="G157" i="288"/>
  <c r="H157" i="288" s="1"/>
  <c r="G156" i="288"/>
  <c r="H156" i="288" s="1"/>
  <c r="G155" i="288"/>
  <c r="H155" i="288" s="1"/>
  <c r="G154" i="288"/>
  <c r="H154" i="288" s="1"/>
  <c r="G153" i="288"/>
  <c r="H153" i="288" s="1"/>
  <c r="G152" i="288"/>
  <c r="H152" i="288" s="1"/>
  <c r="G151" i="288"/>
  <c r="H151" i="288" s="1"/>
  <c r="G150" i="288"/>
  <c r="H150" i="288" s="1"/>
  <c r="G149" i="288"/>
  <c r="H149" i="288" s="1"/>
  <c r="G148" i="288"/>
  <c r="H148" i="288" s="1"/>
  <c r="G147" i="288"/>
  <c r="H147" i="288" s="1"/>
  <c r="G146" i="288"/>
  <c r="H146" i="288" s="1"/>
  <c r="G145" i="288"/>
  <c r="H145" i="288" s="1"/>
  <c r="G144" i="288"/>
  <c r="H144" i="288" s="1"/>
  <c r="G143" i="288"/>
  <c r="H143" i="288" s="1"/>
  <c r="G142" i="288"/>
  <c r="H142" i="288" s="1"/>
  <c r="G141" i="288"/>
  <c r="H141" i="288" s="1"/>
  <c r="G140" i="288"/>
  <c r="H140" i="288" s="1"/>
  <c r="G139" i="288"/>
  <c r="H139" i="288" s="1"/>
  <c r="G138" i="288"/>
  <c r="H138" i="288" s="1"/>
  <c r="G137" i="288"/>
  <c r="H137" i="288" s="1"/>
  <c r="G136" i="288"/>
  <c r="H136" i="288" s="1"/>
  <c r="G135" i="288"/>
  <c r="H135" i="288" s="1"/>
  <c r="G134" i="288"/>
  <c r="H134" i="288" s="1"/>
  <c r="G133" i="288"/>
  <c r="H133" i="288" s="1"/>
  <c r="G132" i="288"/>
  <c r="H132" i="288" s="1"/>
  <c r="G131" i="288"/>
  <c r="H131" i="288" s="1"/>
  <c r="G130" i="288"/>
  <c r="H130" i="288" s="1"/>
  <c r="G129" i="288"/>
  <c r="H129" i="288" s="1"/>
  <c r="G128" i="288"/>
  <c r="H128" i="288" s="1"/>
  <c r="G127" i="288"/>
  <c r="H127" i="288" s="1"/>
  <c r="G126" i="288"/>
  <c r="H126" i="288" s="1"/>
  <c r="G125" i="288"/>
  <c r="H125" i="288" s="1"/>
  <c r="G124" i="288"/>
  <c r="H124" i="288" s="1"/>
  <c r="G123" i="288"/>
  <c r="H123" i="288" s="1"/>
  <c r="G122" i="288"/>
  <c r="H122" i="288" s="1"/>
  <c r="G121" i="288"/>
  <c r="H121" i="288" s="1"/>
  <c r="G120" i="288"/>
  <c r="H120" i="288" s="1"/>
  <c r="G119" i="288"/>
  <c r="H119" i="288" s="1"/>
  <c r="G118" i="288"/>
  <c r="H118" i="288" s="1"/>
  <c r="G117" i="288"/>
  <c r="H117" i="288" s="1"/>
  <c r="G116" i="288"/>
  <c r="H46" i="288"/>
  <c r="E5" i="123"/>
  <c r="C19" i="126"/>
  <c r="C18" i="126"/>
  <c r="G136" i="125"/>
  <c r="N5" i="123"/>
  <c r="M5" i="123"/>
  <c r="L5" i="123"/>
  <c r="K5" i="123"/>
  <c r="J5" i="123"/>
  <c r="I5" i="123"/>
  <c r="H5" i="123"/>
  <c r="G5" i="123"/>
  <c r="F5" i="123"/>
  <c r="D5" i="123"/>
  <c r="C5" i="123"/>
  <c r="D15" i="122"/>
  <c r="D14" i="122"/>
  <c r="D13" i="122"/>
  <c r="D12" i="122"/>
  <c r="D11" i="122"/>
  <c r="D10" i="122"/>
  <c r="D9" i="122"/>
  <c r="H46" i="125"/>
  <c r="D158" i="125"/>
  <c r="G116" i="125"/>
  <c r="H158" i="330" l="1"/>
  <c r="H116" i="330"/>
  <c r="G158" i="330"/>
  <c r="G158" i="357"/>
  <c r="H116" i="357"/>
  <c r="H158" i="357" s="1"/>
  <c r="G158" i="356"/>
  <c r="H116" i="356"/>
  <c r="H158" i="356" s="1"/>
  <c r="G158" i="355"/>
  <c r="H116" i="355"/>
  <c r="H158" i="355" s="1"/>
  <c r="G158" i="354"/>
  <c r="H116" i="354"/>
  <c r="H158" i="354" s="1"/>
  <c r="G158" i="353"/>
  <c r="H116" i="353"/>
  <c r="H158" i="353" s="1"/>
  <c r="G158" i="352"/>
  <c r="H116" i="352"/>
  <c r="H158" i="352" s="1"/>
  <c r="G158" i="351"/>
  <c r="H116" i="351"/>
  <c r="H158" i="351" s="1"/>
  <c r="G158" i="350"/>
  <c r="H116" i="350"/>
  <c r="H158" i="350" s="1"/>
  <c r="G158" i="349"/>
  <c r="H116" i="349"/>
  <c r="H158" i="349" s="1"/>
  <c r="G158" i="348"/>
  <c r="H116" i="348"/>
  <c r="H158" i="348" s="1"/>
  <c r="G158" i="347"/>
  <c r="H116" i="347"/>
  <c r="H158" i="347" s="1"/>
  <c r="G158" i="346"/>
  <c r="H116" i="346"/>
  <c r="H158" i="346" s="1"/>
  <c r="H116" i="345"/>
  <c r="H158" i="345" s="1"/>
  <c r="G158" i="345"/>
  <c r="G158" i="344"/>
  <c r="H116" i="344"/>
  <c r="H158" i="344" s="1"/>
  <c r="G158" i="343"/>
  <c r="H116" i="343"/>
  <c r="H158" i="343" s="1"/>
  <c r="H131" i="342"/>
  <c r="G158" i="342"/>
  <c r="G158" i="341"/>
  <c r="H116" i="341"/>
  <c r="H158" i="341" s="1"/>
  <c r="H116" i="340"/>
  <c r="H158" i="340" s="1"/>
  <c r="G158" i="340"/>
  <c r="G158" i="339"/>
  <c r="H116" i="339"/>
  <c r="H158" i="339" s="1"/>
  <c r="G158" i="338"/>
  <c r="H116" i="338"/>
  <c r="H158" i="338" s="1"/>
  <c r="H116" i="337"/>
  <c r="H158" i="337" s="1"/>
  <c r="G158" i="337"/>
  <c r="H116" i="336"/>
  <c r="H158" i="336" s="1"/>
  <c r="G158" i="336"/>
  <c r="G158" i="335"/>
  <c r="H116" i="335"/>
  <c r="H158" i="335" s="1"/>
  <c r="H116" i="334"/>
  <c r="H158" i="334" s="1"/>
  <c r="G158" i="334"/>
  <c r="G158" i="333"/>
  <c r="H116" i="333"/>
  <c r="H158" i="333" s="1"/>
  <c r="G158" i="332"/>
  <c r="H116" i="332"/>
  <c r="H158" i="332" s="1"/>
  <c r="G158" i="331"/>
  <c r="H116" i="331"/>
  <c r="H158" i="331" s="1"/>
  <c r="H116" i="329"/>
  <c r="H158" i="329" s="1"/>
  <c r="G158" i="329"/>
  <c r="H116" i="328"/>
  <c r="H158" i="328" s="1"/>
  <c r="G158" i="328"/>
  <c r="H158" i="342"/>
  <c r="G158" i="327"/>
  <c r="H116" i="327"/>
  <c r="H158" i="327" s="1"/>
  <c r="H116" i="326"/>
  <c r="H158" i="326" s="1"/>
  <c r="G158" i="326"/>
  <c r="H116" i="325"/>
  <c r="H158" i="325" s="1"/>
  <c r="G158" i="325"/>
  <c r="G158" i="324"/>
  <c r="H116" i="324"/>
  <c r="H158" i="324" s="1"/>
  <c r="H157" i="323"/>
  <c r="H158" i="323" s="1"/>
  <c r="G158" i="323"/>
  <c r="G158" i="322"/>
  <c r="H116" i="322"/>
  <c r="H158" i="322" s="1"/>
  <c r="H116" i="321"/>
  <c r="H158" i="321" s="1"/>
  <c r="G158" i="321"/>
  <c r="G158" i="320"/>
  <c r="H116" i="320"/>
  <c r="H158" i="320" s="1"/>
  <c r="H116" i="319"/>
  <c r="H158" i="319" s="1"/>
  <c r="G158" i="319"/>
  <c r="H116" i="318"/>
  <c r="H158" i="318" s="1"/>
  <c r="G158" i="318"/>
  <c r="G158" i="317"/>
  <c r="H116" i="317"/>
  <c r="H158" i="317" s="1"/>
  <c r="G158" i="316"/>
  <c r="H116" i="316"/>
  <c r="H158" i="316" s="1"/>
  <c r="H116" i="315"/>
  <c r="H158" i="315" s="1"/>
  <c r="G158" i="315"/>
  <c r="H116" i="314"/>
  <c r="H158" i="314" s="1"/>
  <c r="G158" i="314"/>
  <c r="G158" i="313"/>
  <c r="H116" i="313"/>
  <c r="H158" i="313" s="1"/>
  <c r="G158" i="312"/>
  <c r="H116" i="312"/>
  <c r="H158" i="312" s="1"/>
  <c r="G158" i="311"/>
  <c r="H147" i="311"/>
  <c r="G158" i="310"/>
  <c r="H116" i="310"/>
  <c r="H158" i="310" s="1"/>
  <c r="G158" i="309"/>
  <c r="H116" i="309"/>
  <c r="H158" i="309" s="1"/>
  <c r="H116" i="308"/>
  <c r="H158" i="308" s="1"/>
  <c r="G158" i="308"/>
  <c r="H158" i="311"/>
  <c r="G158" i="307"/>
  <c r="H116" i="307"/>
  <c r="H158" i="307" s="1"/>
  <c r="G158" i="306"/>
  <c r="H116" i="306"/>
  <c r="H158" i="306" s="1"/>
  <c r="G158" i="305"/>
  <c r="H141" i="305"/>
  <c r="H158" i="305" s="1"/>
  <c r="H116" i="304"/>
  <c r="H158" i="304" s="1"/>
  <c r="G158" i="304"/>
  <c r="G158" i="303"/>
  <c r="H122" i="303"/>
  <c r="H158" i="303" s="1"/>
  <c r="G158" i="302"/>
  <c r="H116" i="302"/>
  <c r="H158" i="302" s="1"/>
  <c r="H116" i="301"/>
  <c r="H158" i="301" s="1"/>
  <c r="G158" i="301"/>
  <c r="H116" i="300"/>
  <c r="H158" i="300" s="1"/>
  <c r="G158" i="300"/>
  <c r="H116" i="299"/>
  <c r="H158" i="299" s="1"/>
  <c r="G158" i="299"/>
  <c r="G158" i="298"/>
  <c r="H116" i="298"/>
  <c r="H158" i="298" s="1"/>
  <c r="G158" i="297"/>
  <c r="H116" i="297"/>
  <c r="H158" i="297" s="1"/>
  <c r="G158" i="296"/>
  <c r="H116" i="296"/>
  <c r="H158" i="296" s="1"/>
  <c r="G158" i="295"/>
  <c r="H116" i="295"/>
  <c r="H158" i="295" s="1"/>
  <c r="G158" i="294"/>
  <c r="H116" i="294"/>
  <c r="H158" i="294" s="1"/>
  <c r="G158" i="293"/>
  <c r="H116" i="293"/>
  <c r="H158" i="293" s="1"/>
  <c r="G158" i="292"/>
  <c r="H148" i="292"/>
  <c r="H158" i="292" s="1"/>
  <c r="G158" i="291"/>
  <c r="H116" i="291"/>
  <c r="H158" i="291" s="1"/>
  <c r="G158" i="290"/>
  <c r="H155" i="290"/>
  <c r="H158" i="290" s="1"/>
  <c r="G158" i="289"/>
  <c r="H116" i="289"/>
  <c r="H158" i="289" s="1"/>
  <c r="G158" i="288"/>
  <c r="H116" i="288"/>
  <c r="E76" i="123"/>
  <c r="C20" i="126"/>
  <c r="H158" i="288" l="1"/>
  <c r="C9" i="126"/>
  <c r="C10" i="126" s="1"/>
  <c r="E158" i="125" l="1"/>
  <c r="F158" i="125"/>
  <c r="G157" i="125" l="1"/>
  <c r="H157" i="125" s="1"/>
  <c r="D115" i="127" s="1"/>
  <c r="G156" i="125"/>
  <c r="H156" i="125" s="1"/>
  <c r="D114" i="127" s="1"/>
  <c r="G155" i="125"/>
  <c r="H155" i="125" s="1"/>
  <c r="D113" i="127" s="1"/>
  <c r="G154" i="125"/>
  <c r="H154" i="125" s="1"/>
  <c r="D112" i="127" s="1"/>
  <c r="G153" i="125"/>
  <c r="H153" i="125" s="1"/>
  <c r="D111" i="127" s="1"/>
  <c r="G152" i="125"/>
  <c r="H152" i="125" s="1"/>
  <c r="D110" i="127" s="1"/>
  <c r="G151" i="125"/>
  <c r="H151" i="125" s="1"/>
  <c r="D109" i="127" s="1"/>
  <c r="G150" i="125"/>
  <c r="H150" i="125" s="1"/>
  <c r="D108" i="127" s="1"/>
  <c r="G149" i="125"/>
  <c r="H149" i="125" s="1"/>
  <c r="D107" i="127" s="1"/>
  <c r="G148" i="125"/>
  <c r="H148" i="125" s="1"/>
  <c r="D106" i="127" s="1"/>
  <c r="G147" i="125"/>
  <c r="H147" i="125" s="1"/>
  <c r="D105" i="127" s="1"/>
  <c r="G146" i="125"/>
  <c r="H146" i="125" s="1"/>
  <c r="D104" i="127" s="1"/>
  <c r="G145" i="125"/>
  <c r="H145" i="125" s="1"/>
  <c r="D103" i="127" s="1"/>
  <c r="G144" i="125"/>
  <c r="H144" i="125" s="1"/>
  <c r="D102" i="127" s="1"/>
  <c r="G143" i="125"/>
  <c r="H143" i="125" s="1"/>
  <c r="D101" i="127" s="1"/>
  <c r="G142" i="125"/>
  <c r="H142" i="125" s="1"/>
  <c r="D100" i="127" s="1"/>
  <c r="G141" i="125"/>
  <c r="H141" i="125" s="1"/>
  <c r="D99" i="127" s="1"/>
  <c r="G140" i="125"/>
  <c r="H140" i="125" s="1"/>
  <c r="D98" i="127" s="1"/>
  <c r="G139" i="125"/>
  <c r="H139" i="125" s="1"/>
  <c r="D97" i="127" s="1"/>
  <c r="G138" i="125"/>
  <c r="H138" i="125" s="1"/>
  <c r="D96" i="127" s="1"/>
  <c r="G137" i="125"/>
  <c r="H137" i="125" s="1"/>
  <c r="D95" i="127" s="1"/>
  <c r="H136" i="125"/>
  <c r="D94" i="127" s="1"/>
  <c r="G135" i="125"/>
  <c r="H135" i="125" s="1"/>
  <c r="D93" i="127" s="1"/>
  <c r="G134" i="125"/>
  <c r="H134" i="125" s="1"/>
  <c r="D92" i="127" s="1"/>
  <c r="G133" i="125"/>
  <c r="H133" i="125" s="1"/>
  <c r="D91" i="127" s="1"/>
  <c r="G132" i="125"/>
  <c r="H132" i="125" s="1"/>
  <c r="D90" i="127" s="1"/>
  <c r="G131" i="125"/>
  <c r="H131" i="125" s="1"/>
  <c r="D89" i="127" s="1"/>
  <c r="G130" i="125"/>
  <c r="H130" i="125" s="1"/>
  <c r="D88" i="127" s="1"/>
  <c r="G129" i="125"/>
  <c r="H129" i="125" s="1"/>
  <c r="D87" i="127" s="1"/>
  <c r="G128" i="125"/>
  <c r="H128" i="125" s="1"/>
  <c r="D86" i="127" s="1"/>
  <c r="G127" i="125"/>
  <c r="H127" i="125" s="1"/>
  <c r="D85" i="127" s="1"/>
  <c r="G126" i="125"/>
  <c r="H126" i="125" s="1"/>
  <c r="D84" i="127" s="1"/>
  <c r="G125" i="125"/>
  <c r="H125" i="125" s="1"/>
  <c r="D83" i="127" s="1"/>
  <c r="G124" i="125"/>
  <c r="H124" i="125" s="1"/>
  <c r="D82" i="127" s="1"/>
  <c r="G123" i="125"/>
  <c r="H123" i="125" s="1"/>
  <c r="D81" i="127" s="1"/>
  <c r="G122" i="125"/>
  <c r="H122" i="125" s="1"/>
  <c r="D80" i="127" s="1"/>
  <c r="G121" i="125"/>
  <c r="H121" i="125" s="1"/>
  <c r="D79" i="127" s="1"/>
  <c r="G120" i="125"/>
  <c r="H120" i="125" s="1"/>
  <c r="D78" i="127" s="1"/>
  <c r="G119" i="125"/>
  <c r="H119" i="125" s="1"/>
  <c r="D77" i="127" s="1"/>
  <c r="G118" i="125"/>
  <c r="G117" i="125"/>
  <c r="H117" i="125" s="1"/>
  <c r="D75" i="127" s="1"/>
  <c r="H116" i="125"/>
  <c r="D74" i="127" s="1"/>
  <c r="H118" i="125" l="1"/>
  <c r="D76" i="127" s="1"/>
  <c r="G158" i="125"/>
  <c r="H158" i="125" l="1"/>
  <c r="D116" i="127" s="1"/>
  <c r="C11" i="126"/>
  <c r="C17" i="126" l="1"/>
  <c r="E28" i="126" l="1"/>
  <c r="E29" i="126"/>
  <c r="E33" i="126"/>
  <c r="E27" i="126"/>
  <c r="E30" i="126"/>
  <c r="E31" i="126"/>
  <c r="E32" i="1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5" authorId="0" shapeId="0" xr:uid="{00000000-0006-0000-0200-000001000000}">
      <text>
        <r>
          <rPr>
            <b/>
            <sz val="9"/>
            <color indexed="81"/>
            <rFont val="ＭＳ Ｐゴシック"/>
            <family val="3"/>
            <charset val="128"/>
          </rPr>
          <t>1.　理念と使命</t>
        </r>
      </text>
    </comment>
    <comment ref="B7" authorId="0" shapeId="0" xr:uid="{00000000-0006-0000-0200-000002000000}">
      <text>
        <r>
          <rPr>
            <b/>
            <sz val="9"/>
            <color indexed="81"/>
            <rFont val="ＭＳ Ｐゴシック"/>
            <family val="3"/>
            <charset val="128"/>
          </rPr>
          <t>5.　専門知識・専門技能の習得計画
(1) 研修段階の定義</t>
        </r>
      </text>
    </comment>
    <comment ref="C8" authorId="0" shapeId="0" xr:uid="{00000000-0006-0000-0200-000003000000}">
      <text>
        <r>
          <rPr>
            <b/>
            <sz val="9"/>
            <color indexed="81"/>
            <rFont val="ＭＳ Ｐゴシック"/>
            <family val="3"/>
            <charset val="128"/>
          </rPr>
          <t>5.　専門知識・専門技能の習得計画
(2) 研修期間中に習得すべき専門知識と専門技能</t>
        </r>
      </text>
    </comment>
    <comment ref="C18" authorId="0" shapeId="0" xr:uid="{00000000-0006-0000-0200-000004000000}">
      <text>
        <r>
          <rPr>
            <b/>
            <sz val="9"/>
            <color indexed="81"/>
            <rFont val="ＭＳ Ｐゴシック"/>
            <family val="3"/>
            <charset val="128"/>
          </rPr>
          <t>6. プログラム全体と各施設によるカンファレンス</t>
        </r>
        <r>
          <rPr>
            <sz val="9"/>
            <color indexed="81"/>
            <rFont val="ＭＳ Ｐゴシック"/>
            <family val="3"/>
            <charset val="128"/>
          </rPr>
          <t xml:space="preserve">
</t>
        </r>
      </text>
    </comment>
    <comment ref="C20" authorId="0" shapeId="0" xr:uid="{00000000-0006-0000-0200-000005000000}">
      <text>
        <r>
          <rPr>
            <b/>
            <sz val="9"/>
            <color indexed="81"/>
            <rFont val="ＭＳ Ｐゴシック"/>
            <family val="3"/>
            <charset val="128"/>
          </rPr>
          <t>7. 学問的姿勢について</t>
        </r>
      </text>
    </comment>
    <comment ref="C21" authorId="0" shapeId="0" xr:uid="{00000000-0006-0000-0200-000006000000}">
      <text>
        <r>
          <rPr>
            <b/>
            <sz val="9"/>
            <color indexed="81"/>
            <rFont val="ＭＳ Ｐゴシック"/>
            <family val="3"/>
            <charset val="128"/>
          </rPr>
          <t>8. コアコンピテンシーの研修計画</t>
        </r>
        <r>
          <rPr>
            <sz val="9"/>
            <color indexed="81"/>
            <rFont val="ＭＳ Ｐゴシック"/>
            <family val="3"/>
            <charset val="128"/>
          </rPr>
          <t xml:space="preserve">
</t>
        </r>
      </text>
    </comment>
    <comment ref="C27" authorId="0" shapeId="0" xr:uid="{00000000-0006-0000-0200-000007000000}">
      <text>
        <r>
          <rPr>
            <b/>
            <sz val="9"/>
            <color indexed="81"/>
            <rFont val="ＭＳ Ｐゴシック"/>
            <family val="3"/>
            <charset val="128"/>
          </rPr>
          <t>5. 専門知識・専門技能の習得計画
(3) 年次毎の専門研修計画</t>
        </r>
      </text>
    </comment>
    <comment ref="C40" authorId="0" shapeId="0" xr:uid="{00000000-0006-0000-0200-000008000000}">
      <text>
        <r>
          <rPr>
            <b/>
            <sz val="9"/>
            <color indexed="81"/>
            <rFont val="ＭＳ Ｐゴシック"/>
            <family val="3"/>
            <charset val="128"/>
          </rPr>
          <t>12. 専門研修施設群の概要
(1) 専門研修基幹施設の認定基準
(2) 専門研修連携施設の認定基準</t>
        </r>
      </text>
    </comment>
    <comment ref="C42" authorId="0" shapeId="0" xr:uid="{00000000-0006-0000-0200-000009000000}">
      <text>
        <r>
          <rPr>
            <b/>
            <sz val="9"/>
            <color indexed="81"/>
            <rFont val="ＭＳ Ｐゴシック"/>
            <family val="3"/>
            <charset val="128"/>
          </rPr>
          <t xml:space="preserve">12. 専門研修施設群の概要
(7) 地域医療・地域連携への対応
</t>
        </r>
      </text>
    </comment>
    <comment ref="B43" authorId="0" shapeId="0" xr:uid="{00000000-0006-0000-0200-00000A000000}">
      <text>
        <r>
          <rPr>
            <b/>
            <sz val="9"/>
            <color indexed="81"/>
            <rFont val="ＭＳ Ｐゴシック"/>
            <family val="3"/>
            <charset val="128"/>
          </rPr>
          <t>11. 専攻医の評価時期と方法
(1) 形成的評価
(2)総括的評価</t>
        </r>
      </text>
    </comment>
    <comment ref="B46" authorId="0" shapeId="0" xr:uid="{00000000-0006-0000-0200-00000B000000}">
      <text>
        <r>
          <rPr>
            <b/>
            <sz val="9"/>
            <color indexed="81"/>
            <rFont val="ＭＳ Ｐゴシック"/>
            <family val="3"/>
            <charset val="128"/>
          </rPr>
          <t>11. 専攻医の評価時期と方法
(2)総括的評価</t>
        </r>
      </text>
    </comment>
    <comment ref="C47" authorId="0" shapeId="0" xr:uid="{00000000-0006-0000-0200-00000C000000}">
      <text>
        <r>
          <rPr>
            <b/>
            <sz val="9"/>
            <color indexed="81"/>
            <rFont val="ＭＳ Ｐゴシック"/>
            <family val="3"/>
            <charset val="128"/>
          </rPr>
          <t>13. 専門研修プログラム管理委員会の運営計画</t>
        </r>
        <r>
          <rPr>
            <sz val="9"/>
            <color indexed="81"/>
            <rFont val="ＭＳ Ｐゴシック"/>
            <family val="3"/>
            <charset val="128"/>
          </rPr>
          <t xml:space="preserve">
</t>
        </r>
      </text>
    </comment>
    <comment ref="C51" authorId="0" shapeId="0" xr:uid="{00000000-0006-0000-0200-00000D000000}">
      <text>
        <r>
          <rPr>
            <b/>
            <sz val="9"/>
            <color indexed="81"/>
            <rFont val="ＭＳ Ｐゴシック"/>
            <family val="3"/>
            <charset val="128"/>
          </rPr>
          <t>15. 専攻医の就業環境について</t>
        </r>
        <r>
          <rPr>
            <sz val="9"/>
            <color indexed="81"/>
            <rFont val="ＭＳ Ｐゴシック"/>
            <family val="3"/>
            <charset val="128"/>
          </rPr>
          <t xml:space="preserve">
</t>
        </r>
      </text>
    </comment>
    <comment ref="C52" authorId="0" shapeId="0" xr:uid="{00000000-0006-0000-0200-00000E000000}">
      <text>
        <r>
          <rPr>
            <b/>
            <sz val="9"/>
            <color indexed="81"/>
            <rFont val="ＭＳ Ｐゴシック"/>
            <family val="3"/>
            <charset val="128"/>
          </rPr>
          <t>17. 専門研修プログラムの改善方法
14. 専門研修指導医の研修計画</t>
        </r>
      </text>
    </comment>
    <comment ref="C57" authorId="0" shapeId="0" xr:uid="{00000000-0006-0000-0200-00000F000000}">
      <text>
        <r>
          <rPr>
            <b/>
            <sz val="9"/>
            <color indexed="81"/>
            <rFont val="ＭＳ Ｐゴシック"/>
            <family val="3"/>
            <charset val="128"/>
          </rPr>
          <t>19. 専攻医の募集および採用方法</t>
        </r>
        <r>
          <rPr>
            <sz val="9"/>
            <color indexed="81"/>
            <rFont val="ＭＳ Ｐゴシック"/>
            <family val="3"/>
            <charset val="128"/>
          </rPr>
          <t xml:space="preserve">
</t>
        </r>
        <r>
          <rPr>
            <b/>
            <sz val="9"/>
            <color indexed="81"/>
            <rFont val="ＭＳ Ｐゴシック"/>
            <family val="3"/>
            <charset val="128"/>
          </rPr>
          <t xml:space="preserve">
20. 専攻医の修了要件</t>
        </r>
      </text>
    </comment>
    <comment ref="C62" authorId="0" shapeId="0" xr:uid="{00000000-0006-0000-0200-000010000000}">
      <text>
        <r>
          <rPr>
            <b/>
            <sz val="9"/>
            <color indexed="81"/>
            <rFont val="ＭＳ Ｐゴシック"/>
            <family val="3"/>
            <charset val="128"/>
          </rPr>
          <t>16. 泌尿器科研修の中止・中断、プログラム移動、プログラム外研修の条件</t>
        </r>
        <r>
          <rPr>
            <sz val="9"/>
            <color indexed="81"/>
            <rFont val="ＭＳ Ｐゴシック"/>
            <family val="3"/>
            <charset val="128"/>
          </rPr>
          <t xml:space="preserve">
</t>
        </r>
      </text>
    </comment>
    <comment ref="C63" authorId="0" shapeId="0" xr:uid="{00000000-0006-0000-0200-000011000000}">
      <text>
        <r>
          <rPr>
            <b/>
            <sz val="9"/>
            <color indexed="81"/>
            <rFont val="ＭＳ Ｐゴシック"/>
            <family val="3"/>
            <charset val="128"/>
          </rPr>
          <t>17. 専門研修プログラムの改善方法
(2) サイトビジットに関して</t>
        </r>
        <r>
          <rPr>
            <sz val="9"/>
            <color indexed="81"/>
            <rFont val="ＭＳ Ｐゴシック"/>
            <family val="3"/>
            <charset val="128"/>
          </rPr>
          <t xml:space="preserve">
</t>
        </r>
      </text>
    </comment>
  </commentList>
</comments>
</file>

<file path=xl/sharedStrings.xml><?xml version="1.0" encoding="utf-8"?>
<sst xmlns="http://schemas.openxmlformats.org/spreadsheetml/2006/main" count="20153" uniqueCount="445">
  <si>
    <t>姓（漢字）</t>
  </si>
  <si>
    <t>姓（カナ）</t>
  </si>
  <si>
    <t>名（漢字）</t>
  </si>
  <si>
    <t>名（カナ）</t>
  </si>
  <si>
    <t>電話</t>
  </si>
  <si>
    <t>郵便番号</t>
  </si>
  <si>
    <t>都道府県</t>
  </si>
  <si>
    <t>町名・丁目・番地・号</t>
  </si>
  <si>
    <t>建物名等</t>
  </si>
  <si>
    <t>雇用形態</t>
  </si>
  <si>
    <t>諸手当</t>
  </si>
  <si>
    <t>健康保険（社会保険）</t>
  </si>
  <si>
    <t>医療賠償責任保険の適用</t>
  </si>
  <si>
    <t>勤務上限時間の設定</t>
  </si>
  <si>
    <t>当直手当</t>
    <phoneticPr fontId="6"/>
  </si>
  <si>
    <t>時間外手当</t>
    <phoneticPr fontId="6"/>
  </si>
  <si>
    <t>賞与</t>
    <phoneticPr fontId="6"/>
  </si>
  <si>
    <t>給与（月額または年額）</t>
    <rPh sb="3" eb="5">
      <t>ゲツガク</t>
    </rPh>
    <rPh sb="8" eb="10">
      <t>ネンガク</t>
    </rPh>
    <phoneticPr fontId="6"/>
  </si>
  <si>
    <t>専門研修はどのようにおこなわれるのか　</t>
    <phoneticPr fontId="6"/>
  </si>
  <si>
    <t>専攻医の到達目標</t>
    <phoneticPr fontId="6"/>
  </si>
  <si>
    <t>専門研修の評価　</t>
    <phoneticPr fontId="6"/>
  </si>
  <si>
    <t>修了判定　</t>
    <phoneticPr fontId="6"/>
  </si>
  <si>
    <t>専門研修管理委員会</t>
    <phoneticPr fontId="6"/>
  </si>
  <si>
    <t>週休（日）</t>
    <rPh sb="3" eb="4">
      <t>ニチ</t>
    </rPh>
    <phoneticPr fontId="6"/>
  </si>
  <si>
    <t>選択してください</t>
  </si>
  <si>
    <t>有無</t>
    <rPh sb="0" eb="2">
      <t>ウム</t>
    </rPh>
    <phoneticPr fontId="6"/>
  </si>
  <si>
    <t>勤務時間</t>
    <phoneticPr fontId="6"/>
  </si>
  <si>
    <t>施設群による研修プログラムと
地域医療についての考え方</t>
    <phoneticPr fontId="6"/>
  </si>
  <si>
    <t>(「有」の場合）
時間/月</t>
    <rPh sb="2" eb="3">
      <t>ア</t>
    </rPh>
    <rPh sb="5" eb="7">
      <t>バアイ</t>
    </rPh>
    <rPh sb="9" eb="11">
      <t>ジカン</t>
    </rPh>
    <rPh sb="12" eb="13">
      <t>ガツ</t>
    </rPh>
    <phoneticPr fontId="6"/>
  </si>
  <si>
    <t>所属</t>
    <rPh sb="0" eb="2">
      <t>ショゾク</t>
    </rPh>
    <phoneticPr fontId="6"/>
  </si>
  <si>
    <t>役職</t>
    <rPh sb="0" eb="2">
      <t>ヤクショク</t>
    </rPh>
    <phoneticPr fontId="6"/>
  </si>
  <si>
    <t>当プログラムとして新規募集する専攻医の希望数</t>
    <rPh sb="0" eb="1">
      <t>トウ</t>
    </rPh>
    <rPh sb="9" eb="11">
      <t>シンキ</t>
    </rPh>
    <rPh sb="11" eb="13">
      <t>ボシュウ</t>
    </rPh>
    <rPh sb="15" eb="18">
      <t>センコウイ</t>
    </rPh>
    <rPh sb="19" eb="22">
      <t>キボウスウ</t>
    </rPh>
    <phoneticPr fontId="12"/>
  </si>
  <si>
    <t>(1) プログラム名</t>
    <rPh sb="9" eb="10">
      <t>メイ</t>
    </rPh>
    <phoneticPr fontId="11"/>
  </si>
  <si>
    <t>症例配分割合（％）</t>
    <rPh sb="0" eb="6">
      <t>ショウレイハイブンワリアイ</t>
    </rPh>
    <phoneticPr fontId="11"/>
  </si>
  <si>
    <t>(2) プログラム名</t>
    <rPh sb="9" eb="10">
      <t>メイ</t>
    </rPh>
    <phoneticPr fontId="11"/>
  </si>
  <si>
    <t>(3) プログラム名</t>
    <rPh sb="9" eb="10">
      <t>メイ</t>
    </rPh>
    <phoneticPr fontId="11"/>
  </si>
  <si>
    <t>(4) プログラム名</t>
    <rPh sb="9" eb="10">
      <t>メイ</t>
    </rPh>
    <phoneticPr fontId="11"/>
  </si>
  <si>
    <t>(5) プログラム名</t>
    <rPh sb="9" eb="10">
      <t>メイ</t>
    </rPh>
    <phoneticPr fontId="11"/>
  </si>
  <si>
    <t>(6) プログラム名</t>
    <rPh sb="9" eb="10">
      <t>メイ</t>
    </rPh>
    <phoneticPr fontId="11"/>
  </si>
  <si>
    <t>(7) プログラム名</t>
    <rPh sb="9" eb="10">
      <t>メイ</t>
    </rPh>
    <phoneticPr fontId="11"/>
  </si>
  <si>
    <t>(8) プログラム名</t>
    <rPh sb="9" eb="10">
      <t>メイ</t>
    </rPh>
    <phoneticPr fontId="11"/>
  </si>
  <si>
    <t>(9) プログラム名</t>
    <rPh sb="9" eb="10">
      <t>メイ</t>
    </rPh>
    <phoneticPr fontId="11"/>
  </si>
  <si>
    <t>基幹施設</t>
    <rPh sb="0" eb="4">
      <t>キカンシセツ</t>
    </rPh>
    <phoneticPr fontId="6"/>
  </si>
  <si>
    <t>連携施設</t>
    <rPh sb="0" eb="4">
      <t>レンケイシセツ</t>
    </rPh>
    <phoneticPr fontId="6"/>
  </si>
  <si>
    <t>合計</t>
    <rPh sb="0" eb="2">
      <t>ゴウケイ</t>
    </rPh>
    <phoneticPr fontId="6"/>
  </si>
  <si>
    <t>選択してください</t>
    <phoneticPr fontId="6"/>
  </si>
  <si>
    <t>月額（円）</t>
    <rPh sb="0" eb="2">
      <t>ゲツガク</t>
    </rPh>
    <rPh sb="3" eb="4">
      <t>エン</t>
    </rPh>
    <phoneticPr fontId="6"/>
  </si>
  <si>
    <t>年額（円）</t>
    <rPh sb="0" eb="2">
      <t>ネンガク</t>
    </rPh>
    <rPh sb="3" eb="4">
      <t>エン</t>
    </rPh>
    <phoneticPr fontId="6"/>
  </si>
  <si>
    <t>本プログラムへの症例数の配分割合（％）</t>
    <rPh sb="0" eb="1">
      <t>ホン</t>
    </rPh>
    <rPh sb="8" eb="11">
      <t>ショウレイスウ</t>
    </rPh>
    <rPh sb="12" eb="14">
      <t>ハイブン</t>
    </rPh>
    <rPh sb="14" eb="16">
      <t>ワリアイ</t>
    </rPh>
    <phoneticPr fontId="11"/>
  </si>
  <si>
    <t>代表的な泌尿器科疾患数</t>
    <phoneticPr fontId="11"/>
  </si>
  <si>
    <t>1年あたりの症例数をA: 21-、B: 11-20、C: 2-10、D: 0-1の4段階で記入してください。</t>
    <phoneticPr fontId="11"/>
  </si>
  <si>
    <t>疾患名</t>
    <rPh sb="0" eb="3">
      <t>シッカンメイ</t>
    </rPh>
    <phoneticPr fontId="11"/>
  </si>
  <si>
    <t>按分後の
症例数</t>
    <rPh sb="0" eb="3">
      <t>アンブンゴ</t>
    </rPh>
    <rPh sb="5" eb="8">
      <t>ショウレイスウ</t>
    </rPh>
    <phoneticPr fontId="11"/>
  </si>
  <si>
    <t>単純性嚢胞</t>
    <rPh sb="0" eb="3">
      <t>タンジュンセイ</t>
    </rPh>
    <rPh sb="3" eb="5">
      <t>ノウホウ</t>
    </rPh>
    <phoneticPr fontId="11"/>
  </si>
  <si>
    <t>選択</t>
  </si>
  <si>
    <t>多発性嚢胞腎</t>
    <rPh sb="0" eb="3">
      <t>タハツセイ</t>
    </rPh>
    <rPh sb="3" eb="5">
      <t>ノウホウ</t>
    </rPh>
    <rPh sb="5" eb="6">
      <t>ジン</t>
    </rPh>
    <phoneticPr fontId="11"/>
  </si>
  <si>
    <t>重複腎盂尿管</t>
    <rPh sb="0" eb="2">
      <t>チョウフク</t>
    </rPh>
    <rPh sb="2" eb="4">
      <t>ジンウ</t>
    </rPh>
    <rPh sb="4" eb="6">
      <t>ニョウカン</t>
    </rPh>
    <phoneticPr fontId="11"/>
  </si>
  <si>
    <t>膀胱尿管逆流症</t>
    <rPh sb="0" eb="2">
      <t>ボウコウ</t>
    </rPh>
    <rPh sb="2" eb="4">
      <t>ニョウカン</t>
    </rPh>
    <rPh sb="4" eb="7">
      <t>ギャクリュウショウ</t>
    </rPh>
    <phoneticPr fontId="11"/>
  </si>
  <si>
    <t>停留精巣</t>
    <rPh sb="0" eb="2">
      <t>テイリュウ</t>
    </rPh>
    <rPh sb="2" eb="4">
      <t>セイソウ</t>
    </rPh>
    <phoneticPr fontId="11"/>
  </si>
  <si>
    <t>包茎</t>
    <rPh sb="0" eb="2">
      <t>ホウケイ</t>
    </rPh>
    <phoneticPr fontId="11"/>
  </si>
  <si>
    <t>尿道損傷</t>
    <rPh sb="0" eb="2">
      <t>ニョウドウ</t>
    </rPh>
    <rPh sb="2" eb="4">
      <t>ソンショウ</t>
    </rPh>
    <phoneticPr fontId="11"/>
  </si>
  <si>
    <t>腎細胞癌</t>
    <rPh sb="0" eb="4">
      <t>ジンサイボウガン</t>
    </rPh>
    <phoneticPr fontId="11"/>
  </si>
  <si>
    <t>腎盂・尿管癌</t>
    <rPh sb="0" eb="2">
      <t>ジンウ</t>
    </rPh>
    <rPh sb="3" eb="5">
      <t>ニョウカン</t>
    </rPh>
    <rPh sb="5" eb="6">
      <t>ガン</t>
    </rPh>
    <phoneticPr fontId="11"/>
  </si>
  <si>
    <t>膀胱癌</t>
    <rPh sb="0" eb="2">
      <t>ボウコウ</t>
    </rPh>
    <rPh sb="2" eb="3">
      <t>ガン</t>
    </rPh>
    <phoneticPr fontId="11"/>
  </si>
  <si>
    <t>前立腺肥大症</t>
    <rPh sb="0" eb="3">
      <t>ゼンリツセン</t>
    </rPh>
    <rPh sb="3" eb="6">
      <t>ヒダイショウ</t>
    </rPh>
    <phoneticPr fontId="11"/>
  </si>
  <si>
    <t>前立腺癌</t>
    <rPh sb="0" eb="3">
      <t>ゼンリツセン</t>
    </rPh>
    <rPh sb="3" eb="4">
      <t>ガン</t>
    </rPh>
    <phoneticPr fontId="11"/>
  </si>
  <si>
    <t>精巣癌</t>
    <rPh sb="0" eb="2">
      <t>セイソウ</t>
    </rPh>
    <rPh sb="2" eb="3">
      <t>ガン</t>
    </rPh>
    <phoneticPr fontId="11"/>
  </si>
  <si>
    <t>腎結石</t>
    <rPh sb="0" eb="1">
      <t>ジン</t>
    </rPh>
    <rPh sb="1" eb="3">
      <t>ケッセキ</t>
    </rPh>
    <phoneticPr fontId="11"/>
  </si>
  <si>
    <t>尿管結石</t>
    <rPh sb="0" eb="4">
      <t>ニョウカンケッセキ</t>
    </rPh>
    <phoneticPr fontId="11"/>
  </si>
  <si>
    <t>膀胱結石</t>
    <rPh sb="0" eb="2">
      <t>ボウコウ</t>
    </rPh>
    <rPh sb="2" eb="4">
      <t>ケッセキ</t>
    </rPh>
    <phoneticPr fontId="11"/>
  </si>
  <si>
    <t>単純性腎盂腎炎</t>
    <rPh sb="0" eb="3">
      <t>タンジュンセイ</t>
    </rPh>
    <rPh sb="3" eb="5">
      <t>ジンウ</t>
    </rPh>
    <rPh sb="5" eb="7">
      <t>ジンエン</t>
    </rPh>
    <phoneticPr fontId="11"/>
  </si>
  <si>
    <t>複雑性腎盂腎炎</t>
    <rPh sb="0" eb="3">
      <t>フクザツセイ</t>
    </rPh>
    <rPh sb="3" eb="5">
      <t>ジンウ</t>
    </rPh>
    <rPh sb="5" eb="7">
      <t>ジンエン</t>
    </rPh>
    <phoneticPr fontId="11"/>
  </si>
  <si>
    <t>単純性膀胱炎</t>
    <rPh sb="0" eb="3">
      <t>タンジュンセイ</t>
    </rPh>
    <rPh sb="3" eb="6">
      <t>ボウコウエン</t>
    </rPh>
    <phoneticPr fontId="11"/>
  </si>
  <si>
    <t>複雑性膀胱炎</t>
    <rPh sb="0" eb="3">
      <t>フクザツセイ</t>
    </rPh>
    <rPh sb="3" eb="6">
      <t>ボウコウエン</t>
    </rPh>
    <phoneticPr fontId="11"/>
  </si>
  <si>
    <t>尿道炎</t>
    <rPh sb="0" eb="3">
      <t>ニョウドウエン</t>
    </rPh>
    <phoneticPr fontId="11"/>
  </si>
  <si>
    <t>急性細菌性前立腺炎</t>
    <rPh sb="0" eb="2">
      <t>キュウセイ</t>
    </rPh>
    <rPh sb="2" eb="5">
      <t>サイキンセイ</t>
    </rPh>
    <rPh sb="5" eb="9">
      <t>ゼンリツセンエン</t>
    </rPh>
    <phoneticPr fontId="11"/>
  </si>
  <si>
    <t>急性精巣上体炎</t>
    <rPh sb="0" eb="2">
      <t>キュウセイ</t>
    </rPh>
    <rPh sb="2" eb="7">
      <t>セイソウジョウタイエン</t>
    </rPh>
    <phoneticPr fontId="11"/>
  </si>
  <si>
    <t>亀頭包皮炎</t>
    <rPh sb="0" eb="5">
      <t>キトウホウヒエン</t>
    </rPh>
    <phoneticPr fontId="11"/>
  </si>
  <si>
    <t>淋菌感染症</t>
    <rPh sb="0" eb="2">
      <t>リンキン</t>
    </rPh>
    <rPh sb="2" eb="5">
      <t>カンセンショウ</t>
    </rPh>
    <phoneticPr fontId="11"/>
  </si>
  <si>
    <t>性器クラミジア感染症</t>
    <rPh sb="0" eb="2">
      <t>セイキ</t>
    </rPh>
    <rPh sb="7" eb="10">
      <t>カンセンショウ</t>
    </rPh>
    <phoneticPr fontId="11"/>
  </si>
  <si>
    <t>過活動膀胱</t>
    <rPh sb="0" eb="1">
      <t>ス</t>
    </rPh>
    <rPh sb="1" eb="3">
      <t>カツドウ</t>
    </rPh>
    <rPh sb="3" eb="5">
      <t>ボウコウ</t>
    </rPh>
    <phoneticPr fontId="11"/>
  </si>
  <si>
    <t>腹圧性尿失禁</t>
    <rPh sb="0" eb="3">
      <t>フクアツセイ</t>
    </rPh>
    <rPh sb="3" eb="6">
      <t>ニョウシッキン</t>
    </rPh>
    <phoneticPr fontId="11"/>
  </si>
  <si>
    <t>神経因性膀胱</t>
    <rPh sb="0" eb="2">
      <t>シンケイ</t>
    </rPh>
    <rPh sb="2" eb="3">
      <t>イン</t>
    </rPh>
    <rPh sb="3" eb="6">
      <t>シンケインセイボウコウ</t>
    </rPh>
    <phoneticPr fontId="11"/>
  </si>
  <si>
    <t>慢性腎不全</t>
    <rPh sb="0" eb="2">
      <t>マンセイ</t>
    </rPh>
    <rPh sb="2" eb="5">
      <t>ジンフゼン</t>
    </rPh>
    <phoneticPr fontId="11"/>
  </si>
  <si>
    <t>急性腎不全</t>
    <rPh sb="0" eb="2">
      <t>キュウセイ</t>
    </rPh>
    <rPh sb="2" eb="5">
      <t>ジンフゼン</t>
    </rPh>
    <phoneticPr fontId="11"/>
  </si>
  <si>
    <t>間質性膀胱炎</t>
    <rPh sb="0" eb="3">
      <t>カンシツセイ</t>
    </rPh>
    <rPh sb="3" eb="6">
      <t>ボウコウエン</t>
    </rPh>
    <phoneticPr fontId="11"/>
  </si>
  <si>
    <t>尿道狭窄</t>
    <rPh sb="0" eb="4">
      <t>ニョウドウキョウサク</t>
    </rPh>
    <phoneticPr fontId="11"/>
  </si>
  <si>
    <t>性機能障害</t>
    <rPh sb="0" eb="3">
      <t>セイキノウ</t>
    </rPh>
    <rPh sb="3" eb="5">
      <t>ショウガイ</t>
    </rPh>
    <phoneticPr fontId="11"/>
  </si>
  <si>
    <t>代表的な泌尿器科検査・手技の数</t>
  </si>
  <si>
    <t>検査・手技</t>
    <rPh sb="0" eb="2">
      <t>ケンサ</t>
    </rPh>
    <rPh sb="3" eb="5">
      <t>シュギ</t>
    </rPh>
    <phoneticPr fontId="11"/>
  </si>
  <si>
    <t>超音波画像診断法（腎、前立腺、膀胱、陰嚢内容など）</t>
    <phoneticPr fontId="11"/>
  </si>
  <si>
    <t>ウロダイナミックス（尿流測定、膀胱内圧測定など）</t>
    <phoneticPr fontId="11"/>
  </si>
  <si>
    <t>前立腺生検</t>
    <rPh sb="3" eb="5">
      <t>セイケン</t>
    </rPh>
    <phoneticPr fontId="11"/>
  </si>
  <si>
    <t>X線検査（KUB、IVP、DIP、膀胱造影、尿道造影）</t>
    <phoneticPr fontId="11"/>
  </si>
  <si>
    <t>検尿（細菌学的）</t>
    <phoneticPr fontId="11"/>
  </si>
  <si>
    <t>内分泌検査（下垂体、副腎、精巣、上皮小体検査）</t>
    <phoneticPr fontId="11"/>
  </si>
  <si>
    <t>精液検査</t>
    <rPh sb="0" eb="2">
      <t>セイエキ</t>
    </rPh>
    <rPh sb="2" eb="4">
      <t>ケンサ</t>
    </rPh>
    <phoneticPr fontId="11"/>
  </si>
  <si>
    <t>ウロダイナミックス（プレッシャーフロースタディ）</t>
    <phoneticPr fontId="11"/>
  </si>
  <si>
    <t>腎生検</t>
    <phoneticPr fontId="11"/>
  </si>
  <si>
    <t>腎盂尿管鏡</t>
    <phoneticPr fontId="11"/>
  </si>
  <si>
    <t>X線検査（RP、順行性腎盂造影、血管造影、CTなど）</t>
    <phoneticPr fontId="11"/>
  </si>
  <si>
    <t>核医学画像診断法（PET、レノグラム、腎シンチ、骨シンチ、副腎シンチ、上皮小体（副甲状腺）シンチなど）</t>
    <phoneticPr fontId="11"/>
  </si>
  <si>
    <t>腎機能検査（クレアチニン・クリアランス、分腎機能検査など）</t>
    <phoneticPr fontId="11"/>
  </si>
  <si>
    <t>MRI検査</t>
    <rPh sb="3" eb="5">
      <t>ケンサ</t>
    </rPh>
    <phoneticPr fontId="11"/>
  </si>
  <si>
    <t>泌尿器科手術数</t>
  </si>
  <si>
    <t>手術件数は年度あるいは年次単位のどちらでも結構です。</t>
    <phoneticPr fontId="11"/>
  </si>
  <si>
    <t>手術</t>
    <rPh sb="0" eb="2">
      <t>シュジュツ</t>
    </rPh>
    <phoneticPr fontId="11"/>
  </si>
  <si>
    <t>按分後</t>
    <rPh sb="0" eb="3">
      <t>アンブンゴ</t>
    </rPh>
    <phoneticPr fontId="11"/>
  </si>
  <si>
    <t>一般的な手術</t>
  </si>
  <si>
    <t>① 副腎、腎、後腹膜の手術</t>
  </si>
  <si>
    <t>副腎摘除術</t>
  </si>
  <si>
    <t>うち腹腔鏡下・腹腔鏡下小切開・ロボット支援での例数</t>
    <phoneticPr fontId="11"/>
  </si>
  <si>
    <t>単純腎摘除術</t>
  </si>
  <si>
    <t>根治的腎摘除術</t>
  </si>
  <si>
    <t>腎部分切除術</t>
  </si>
  <si>
    <t>腎尿管全摘除術</t>
  </si>
  <si>
    <t>腎盂形成術</t>
  </si>
  <si>
    <t>経皮的腎瘻造設術</t>
  </si>
  <si>
    <t>後腹膜リンパ節郭清術</t>
  </si>
  <si>
    <t>② 尿管、膀胱の手術</t>
    <phoneticPr fontId="11"/>
  </si>
  <si>
    <t>経尿道的膀胱腫瘍切除術(TURBT)</t>
  </si>
  <si>
    <t>経尿道的膀胱砕石術</t>
  </si>
  <si>
    <t>経尿道的膀胱異物除去術</t>
  </si>
  <si>
    <t>膀胱瘻造設術</t>
  </si>
  <si>
    <t>膀胱部分切除術</t>
  </si>
  <si>
    <t>膀胱全摘除術</t>
  </si>
  <si>
    <t>膀胱水圧拡張術</t>
  </si>
  <si>
    <t>③ 前立腺、尿道の手術　</t>
  </si>
  <si>
    <t>経尿道的前立腺切除術（TURPおよびレーザー手術を含む）</t>
  </si>
  <si>
    <t>前立腺被膜下摘除術</t>
  </si>
  <si>
    <t>開腹前立腺全摘除術</t>
    <rPh sb="0" eb="2">
      <t>カイフク</t>
    </rPh>
    <phoneticPr fontId="11"/>
  </si>
  <si>
    <t>腹腔鏡下前立腺全摘除術</t>
    <rPh sb="0" eb="4">
      <t>フククウキョウカ</t>
    </rPh>
    <phoneticPr fontId="11"/>
  </si>
  <si>
    <t>ロボット支援前立腺全摘除術</t>
    <rPh sb="4" eb="6">
      <t>シエン</t>
    </rPh>
    <phoneticPr fontId="11"/>
  </si>
  <si>
    <t>経尿道的内尿道切開術</t>
  </si>
  <si>
    <t>尿道拡張術</t>
  </si>
  <si>
    <t>精巣固定術</t>
  </si>
  <si>
    <t>精索捻転手術</t>
  </si>
  <si>
    <t>精巣摘除術（高位精巣摘除を含む）</t>
  </si>
  <si>
    <t>陰嚢水腫根治術</t>
    <rPh sb="0" eb="2">
      <t>インノウ</t>
    </rPh>
    <rPh sb="2" eb="4">
      <t>スイシュ</t>
    </rPh>
    <rPh sb="4" eb="7">
      <t>コンチジュツ</t>
    </rPh>
    <phoneticPr fontId="11"/>
  </si>
  <si>
    <t>その他の陰嚢内容および陰茎の手術</t>
    <rPh sb="2" eb="3">
      <t>タ</t>
    </rPh>
    <rPh sb="4" eb="6">
      <t>インノウ</t>
    </rPh>
    <rPh sb="6" eb="8">
      <t>ナイヨウ</t>
    </rPh>
    <rPh sb="11" eb="13">
      <t>インケイ</t>
    </rPh>
    <rPh sb="14" eb="16">
      <t>シュジュツ</t>
    </rPh>
    <phoneticPr fontId="11"/>
  </si>
  <si>
    <t xml:space="preserve">腎移植・透析関連の手術（開放 及び腹腔鏡手術を含む） </t>
    <phoneticPr fontId="11"/>
  </si>
  <si>
    <t>小児泌尿器関連の手術（精巣固定術を除く）　</t>
    <rPh sb="11" eb="13">
      <t>セイソウ</t>
    </rPh>
    <rPh sb="13" eb="16">
      <t>コテイジュツ</t>
    </rPh>
    <rPh sb="17" eb="18">
      <t>ノゾ</t>
    </rPh>
    <phoneticPr fontId="11"/>
  </si>
  <si>
    <t xml:space="preserve">女性泌尿器関連の手術 </t>
    <phoneticPr fontId="11"/>
  </si>
  <si>
    <t>ＥＤ、不妊関連の手術　</t>
    <phoneticPr fontId="11"/>
  </si>
  <si>
    <t xml:space="preserve">結石関連の手術 </t>
    <phoneticPr fontId="11"/>
  </si>
  <si>
    <t>神経泌尿器・臓器再建関連の手術</t>
    <phoneticPr fontId="11"/>
  </si>
  <si>
    <t>尿道膀胱鏡検査</t>
    <phoneticPr fontId="11"/>
  </si>
  <si>
    <t>尿管カテーテル法</t>
    <phoneticPr fontId="11"/>
  </si>
  <si>
    <t>プログラム参加数</t>
    <rPh sb="5" eb="8">
      <t>サンカスウ</t>
    </rPh>
    <phoneticPr fontId="6"/>
  </si>
  <si>
    <t>(3)</t>
    <phoneticPr fontId="11"/>
  </si>
  <si>
    <t>(4)</t>
    <phoneticPr fontId="11"/>
  </si>
  <si>
    <t>(5)</t>
    <phoneticPr fontId="11"/>
  </si>
  <si>
    <t>A=25、B=15、C=5として施設群に含まれるすべての施設の症例数を合計し、概数としてください。</t>
  </si>
  <si>
    <t>基幹施設と連携施設で記載したA,B,C,Dについて、</t>
  </si>
  <si>
    <t>該当シート名</t>
    <rPh sb="0" eb="2">
      <t>ガイトウ</t>
    </rPh>
    <rPh sb="5" eb="6">
      <t>メイ</t>
    </rPh>
    <phoneticPr fontId="6"/>
  </si>
  <si>
    <t>連携1</t>
    <rPh sb="0" eb="2">
      <t>レンケイ</t>
    </rPh>
    <phoneticPr fontId="6"/>
  </si>
  <si>
    <t>連携2</t>
    <rPh sb="0" eb="2">
      <t>レンケイ</t>
    </rPh>
    <phoneticPr fontId="6"/>
  </si>
  <si>
    <t>連携3</t>
    <rPh sb="0" eb="2">
      <t>レンケイ</t>
    </rPh>
    <phoneticPr fontId="6"/>
  </si>
  <si>
    <t>連携4</t>
    <rPh sb="0" eb="2">
      <t>レンケイ</t>
    </rPh>
    <phoneticPr fontId="6"/>
  </si>
  <si>
    <t>連携5</t>
    <rPh sb="0" eb="2">
      <t>レンケイ</t>
    </rPh>
    <phoneticPr fontId="6"/>
  </si>
  <si>
    <t>連携6</t>
    <rPh sb="0" eb="2">
      <t>レンケイ</t>
    </rPh>
    <phoneticPr fontId="6"/>
  </si>
  <si>
    <t>連携7</t>
    <rPh sb="0" eb="2">
      <t>レンケイ</t>
    </rPh>
    <phoneticPr fontId="6"/>
  </si>
  <si>
    <t>連携8</t>
    <rPh sb="0" eb="2">
      <t>レンケイ</t>
    </rPh>
    <phoneticPr fontId="6"/>
  </si>
  <si>
    <t>連携9</t>
    <rPh sb="0" eb="2">
      <t>レンケイ</t>
    </rPh>
    <phoneticPr fontId="6"/>
  </si>
  <si>
    <t>連携10</t>
    <rPh sb="0" eb="2">
      <t>レンケイ</t>
    </rPh>
    <phoneticPr fontId="6"/>
  </si>
  <si>
    <t>④ 陰嚢内容臓器、陰茎の手術　　</t>
    <phoneticPr fontId="11"/>
  </si>
  <si>
    <t>プログラム全体の過去3年間の手術数（按分後）</t>
    <rPh sb="5" eb="7">
      <t>ゼンタイ</t>
    </rPh>
    <rPh sb="8" eb="10">
      <t>カコ</t>
    </rPh>
    <rPh sb="11" eb="13">
      <t>ネンカン</t>
    </rPh>
    <rPh sb="14" eb="17">
      <t>シュジュツスウ</t>
    </rPh>
    <rPh sb="18" eb="21">
      <t>アンブンゴ</t>
    </rPh>
    <phoneticPr fontId="6"/>
  </si>
  <si>
    <t>平均
（按分後）</t>
    <rPh sb="0" eb="2">
      <t>ヘイキン</t>
    </rPh>
    <rPh sb="4" eb="7">
      <t>アンブンゴ</t>
    </rPh>
    <phoneticPr fontId="11"/>
  </si>
  <si>
    <t>その他</t>
    <rPh sb="2" eb="3">
      <t>タ</t>
    </rPh>
    <phoneticPr fontId="6"/>
  </si>
  <si>
    <t>基幹施設の所在地（都道府県）</t>
    <rPh sb="0" eb="4">
      <t>キカンシセツ</t>
    </rPh>
    <rPh sb="5" eb="8">
      <t>ショザイチ</t>
    </rPh>
    <rPh sb="9" eb="13">
      <t>トドウフケン</t>
    </rPh>
    <phoneticPr fontId="6"/>
  </si>
  <si>
    <t>基幹施設の所在地（都市部またはその他）</t>
    <rPh sb="0" eb="4">
      <t>キカンシセツ</t>
    </rPh>
    <rPh sb="5" eb="8">
      <t>ショザイチ</t>
    </rPh>
    <rPh sb="9" eb="12">
      <t>トシブ</t>
    </rPh>
    <rPh sb="17" eb="18">
      <t>タ</t>
    </rPh>
    <phoneticPr fontId="6"/>
  </si>
  <si>
    <t>都市部</t>
    <rPh sb="0" eb="3">
      <t>トシブ</t>
    </rPh>
    <phoneticPr fontId="6"/>
  </si>
  <si>
    <t>10名</t>
    <rPh sb="2" eb="3">
      <t>メイ</t>
    </rPh>
    <phoneticPr fontId="6"/>
  </si>
  <si>
    <t>8名</t>
    <rPh sb="1" eb="2">
      <t>メイ</t>
    </rPh>
    <phoneticPr fontId="6"/>
  </si>
  <si>
    <t>7～9名</t>
    <rPh sb="3" eb="4">
      <t>メイ</t>
    </rPh>
    <phoneticPr fontId="6"/>
  </si>
  <si>
    <t>4～6名</t>
    <rPh sb="3" eb="4">
      <t>メイ</t>
    </rPh>
    <phoneticPr fontId="6"/>
  </si>
  <si>
    <t>2～3名</t>
    <rPh sb="3" eb="4">
      <t>メイ</t>
    </rPh>
    <phoneticPr fontId="6"/>
  </si>
  <si>
    <t>5～7名</t>
    <rPh sb="3" eb="4">
      <t>メイ</t>
    </rPh>
    <phoneticPr fontId="6"/>
  </si>
  <si>
    <t>3～4名</t>
    <rPh sb="3" eb="4">
      <t>メイ</t>
    </rPh>
    <phoneticPr fontId="6"/>
  </si>
  <si>
    <t>地域</t>
    <rPh sb="0" eb="2">
      <t>チイキ</t>
    </rPh>
    <phoneticPr fontId="6"/>
  </si>
  <si>
    <t>該当チェック</t>
    <rPh sb="0" eb="2">
      <t>ガイトウ</t>
    </rPh>
    <phoneticPr fontId="6"/>
  </si>
  <si>
    <t>(A) 専門研修指導医数から算出される専攻医受入上限数（自動計算）</t>
    <rPh sb="28" eb="32">
      <t>ジドウケイサン</t>
    </rPh>
    <phoneticPr fontId="6"/>
  </si>
  <si>
    <t>募集数(B)</t>
    <rPh sb="0" eb="3">
      <t>ボシュウスウ</t>
    </rPh>
    <phoneticPr fontId="6"/>
  </si>
  <si>
    <t>FAX</t>
    <phoneticPr fontId="6"/>
  </si>
  <si>
    <t>（「うち」は除く）</t>
    <rPh sb="6" eb="7">
      <t>ノゾ</t>
    </rPh>
    <phoneticPr fontId="6"/>
  </si>
  <si>
    <t>泌尿器科手術数（自動計算）</t>
    <rPh sb="8" eb="12">
      <t>ジドウケイサン</t>
    </rPh>
    <phoneticPr fontId="6"/>
  </si>
  <si>
    <t>該当する「募集数」が、「(B) プログラム全体での受入上限数」による受入上限になります。</t>
    <rPh sb="0" eb="2">
      <t>ガイトウ</t>
    </rPh>
    <rPh sb="5" eb="8">
      <t>ボシュウスウ</t>
    </rPh>
    <rPh sb="34" eb="38">
      <t>ウケイレジョウゲン</t>
    </rPh>
    <phoneticPr fontId="6"/>
  </si>
  <si>
    <t>(a)  プログラム全体の手術数と基幹施設の所在地</t>
    <rPh sb="10" eb="12">
      <t>ゼンタイ</t>
    </rPh>
    <rPh sb="13" eb="16">
      <t>シュジュツスウ</t>
    </rPh>
    <rPh sb="17" eb="21">
      <t>キカンシセツ</t>
    </rPh>
    <rPh sb="22" eb="25">
      <t>ショザイチ</t>
    </rPh>
    <phoneticPr fontId="6"/>
  </si>
  <si>
    <t>(b)  (a)から算出される受入上限数</t>
    <rPh sb="10" eb="12">
      <t>サンシュツ</t>
    </rPh>
    <rPh sb="15" eb="20">
      <t>ウケイレジョウゲンスウ</t>
    </rPh>
    <phoneticPr fontId="6"/>
  </si>
  <si>
    <t>(1)</t>
    <phoneticPr fontId="6"/>
  </si>
  <si>
    <t>1年あたりの症例数の概数を記入して下さい。</t>
    <rPh sb="1" eb="2">
      <t>ネン</t>
    </rPh>
    <rPh sb="6" eb="8">
      <t>ショウレイ</t>
    </rPh>
    <rPh sb="8" eb="9">
      <t>シッカンスウ</t>
    </rPh>
    <rPh sb="10" eb="12">
      <t>ガイスウ</t>
    </rPh>
    <rPh sb="13" eb="15">
      <t>キニュウ</t>
    </rPh>
    <rPh sb="17" eb="18">
      <t>クダ</t>
    </rPh>
    <phoneticPr fontId="3"/>
  </si>
  <si>
    <t>郡市</t>
    <phoneticPr fontId="6"/>
  </si>
  <si>
    <t>区町村</t>
    <phoneticPr fontId="6"/>
  </si>
  <si>
    <t>基幹施設の所在地（郡市）</t>
    <rPh sb="0" eb="4">
      <t>キカンシセツ</t>
    </rPh>
    <rPh sb="5" eb="8">
      <t>ショザイチ</t>
    </rPh>
    <rPh sb="9" eb="10">
      <t>グン</t>
    </rPh>
    <rPh sb="10" eb="11">
      <t>シ</t>
    </rPh>
    <phoneticPr fontId="6"/>
  </si>
  <si>
    <r>
      <t xml:space="preserve">平均
</t>
    </r>
    <r>
      <rPr>
        <sz val="8"/>
        <rFont val="ＭＳ Ｐゴシック"/>
        <family val="3"/>
        <charset val="128"/>
        <scheme val="minor"/>
      </rPr>
      <t>（自動計算）</t>
    </r>
    <rPh sb="0" eb="2">
      <t>ヘイキン</t>
    </rPh>
    <rPh sb="4" eb="8">
      <t>ジドウケイサン</t>
    </rPh>
    <phoneticPr fontId="11"/>
  </si>
  <si>
    <t>3-1  修得すべき知識・技能・態度など</t>
    <phoneticPr fontId="6"/>
  </si>
  <si>
    <t>3-2  各種カンファレンスなどによる知識・技能の習得</t>
    <phoneticPr fontId="6"/>
  </si>
  <si>
    <t>3-3  学問的姿勢</t>
    <phoneticPr fontId="6"/>
  </si>
  <si>
    <t>3-4  医師に必要なコアコンピテンシー、倫理性、社会性</t>
    <phoneticPr fontId="6"/>
  </si>
  <si>
    <t>4-1  年次毎の研修計画</t>
    <phoneticPr fontId="6"/>
  </si>
  <si>
    <t>4-2  研修施設群と研修プログラム</t>
    <phoneticPr fontId="6"/>
  </si>
  <si>
    <t>4-3  地域医療について</t>
    <phoneticPr fontId="6"/>
  </si>
  <si>
    <t>7-1  専門研修プログラム管理委員会の業務</t>
    <phoneticPr fontId="6"/>
  </si>
  <si>
    <t>7-2  専攻医の就業環境</t>
    <phoneticPr fontId="6"/>
  </si>
  <si>
    <t>7-3  専門研修プログラムの改善</t>
    <phoneticPr fontId="6"/>
  </si>
  <si>
    <t>7-4  専攻医の採用と修了</t>
    <phoneticPr fontId="6"/>
  </si>
  <si>
    <t>7-5  研修の休止・中断、プログラム移動、プログラム外研修の条件</t>
    <phoneticPr fontId="6"/>
  </si>
  <si>
    <t>7-6  研修に対するサイトビジット（訪問調査）</t>
    <phoneticPr fontId="6"/>
  </si>
  <si>
    <t>医師名（名）</t>
    <rPh sb="0" eb="3">
      <t>イシメイ</t>
    </rPh>
    <rPh sb="4" eb="5">
      <t>メイ</t>
    </rPh>
    <phoneticPr fontId="6"/>
  </si>
  <si>
    <t>(10)  医師名（姓）</t>
    <rPh sb="6" eb="9">
      <t>イシメイ</t>
    </rPh>
    <rPh sb="10" eb="11">
      <t>セイ</t>
    </rPh>
    <phoneticPr fontId="6"/>
  </si>
  <si>
    <t>(9)   医師名（姓）</t>
    <rPh sb="6" eb="9">
      <t>イシメイ</t>
    </rPh>
    <rPh sb="10" eb="11">
      <t>セイ</t>
    </rPh>
    <phoneticPr fontId="6"/>
  </si>
  <si>
    <t>(1) 　医師名（姓）</t>
    <rPh sb="5" eb="8">
      <t>イシメイ</t>
    </rPh>
    <rPh sb="9" eb="10">
      <t>セイ</t>
    </rPh>
    <phoneticPr fontId="6"/>
  </si>
  <si>
    <t>(2) 　医師名（姓）</t>
    <rPh sb="5" eb="8">
      <t>イシメイ</t>
    </rPh>
    <rPh sb="9" eb="10">
      <t>セイ</t>
    </rPh>
    <phoneticPr fontId="6"/>
  </si>
  <si>
    <t>(3) 　医師名（姓）</t>
    <rPh sb="5" eb="8">
      <t>イシメイ</t>
    </rPh>
    <rPh sb="9" eb="10">
      <t>セイ</t>
    </rPh>
    <phoneticPr fontId="6"/>
  </si>
  <si>
    <t>(4) 　医師名（姓）</t>
    <rPh sb="5" eb="8">
      <t>イシメイ</t>
    </rPh>
    <rPh sb="9" eb="10">
      <t>セイ</t>
    </rPh>
    <phoneticPr fontId="6"/>
  </si>
  <si>
    <t>(5) 　医師名（姓）</t>
    <rPh sb="5" eb="8">
      <t>イシメイ</t>
    </rPh>
    <rPh sb="9" eb="10">
      <t>セイ</t>
    </rPh>
    <phoneticPr fontId="6"/>
  </si>
  <si>
    <t>(6) 　医師名（姓）</t>
    <rPh sb="5" eb="8">
      <t>イシメイ</t>
    </rPh>
    <rPh sb="9" eb="10">
      <t>セイ</t>
    </rPh>
    <phoneticPr fontId="6"/>
  </si>
  <si>
    <t>(7) 　医師名（姓）</t>
    <rPh sb="5" eb="8">
      <t>イシメイ</t>
    </rPh>
    <rPh sb="9" eb="10">
      <t>セイ</t>
    </rPh>
    <phoneticPr fontId="6"/>
  </si>
  <si>
    <t>(8) 　医師名（姓）</t>
    <rPh sb="5" eb="8">
      <t>イシメイ</t>
    </rPh>
    <rPh sb="9" eb="10">
      <t>セイ</t>
    </rPh>
    <phoneticPr fontId="6"/>
  </si>
  <si>
    <t>郡市</t>
  </si>
  <si>
    <t>区町村</t>
  </si>
  <si>
    <t>5. 専攻医募集定員計算シート</t>
    <rPh sb="3" eb="6">
      <t>センコウイ</t>
    </rPh>
    <rPh sb="6" eb="8">
      <t>ボシュウ</t>
    </rPh>
    <rPh sb="8" eb="10">
      <t>テイイン</t>
    </rPh>
    <rPh sb="10" eb="12">
      <t>ケイサン</t>
    </rPh>
    <phoneticPr fontId="6"/>
  </si>
  <si>
    <t>都市部…札幌市、東京都、横浜市、名古屋市、京都市、大阪市、神戸市、福岡市</t>
    <rPh sb="0" eb="3">
      <t>トシブ</t>
    </rPh>
    <rPh sb="4" eb="7">
      <t>サッポロシ</t>
    </rPh>
    <rPh sb="8" eb="11">
      <t>トウキョウト</t>
    </rPh>
    <rPh sb="12" eb="15">
      <t>ヨコハマシ</t>
    </rPh>
    <rPh sb="16" eb="20">
      <t>ナゴヤシ</t>
    </rPh>
    <rPh sb="21" eb="24">
      <t>キョウトシ</t>
    </rPh>
    <rPh sb="25" eb="28">
      <t>オオサカシ</t>
    </rPh>
    <rPh sb="29" eb="32">
      <t>コウベシ</t>
    </rPh>
    <rPh sb="33" eb="36">
      <t>フクオカシ</t>
    </rPh>
    <phoneticPr fontId="6"/>
  </si>
  <si>
    <t>その他…上記以外</t>
  </si>
  <si>
    <t>希望数　（人）（半角数字のみ）</t>
    <rPh sb="0" eb="3">
      <t>キボウスウ</t>
    </rPh>
    <rPh sb="5" eb="6">
      <t>ニン</t>
    </rPh>
    <rPh sb="8" eb="12">
      <t>ハンカクスウジ</t>
    </rPh>
    <phoneticPr fontId="12"/>
  </si>
  <si>
    <t>施設名</t>
    <rPh sb="0" eb="3">
      <t>シセツメイ</t>
    </rPh>
    <phoneticPr fontId="6"/>
  </si>
  <si>
    <t>所在地</t>
    <rPh sb="0" eb="3">
      <t>ショザイチ</t>
    </rPh>
    <phoneticPr fontId="6"/>
  </si>
  <si>
    <t>(2)</t>
    <phoneticPr fontId="6"/>
  </si>
  <si>
    <t>施設の概要</t>
    <rPh sb="0" eb="2">
      <t>シセツ</t>
    </rPh>
    <rPh sb="3" eb="5">
      <t>ガイヨウ</t>
    </rPh>
    <phoneticPr fontId="6"/>
  </si>
  <si>
    <t>基幹施設　概要と診療実績</t>
    <rPh sb="0" eb="4">
      <t>キカンシセツ</t>
    </rPh>
    <rPh sb="5" eb="7">
      <t>ガイヨウ</t>
    </rPh>
    <rPh sb="8" eb="12">
      <t>シンリョウジッセキ</t>
    </rPh>
    <phoneticPr fontId="6"/>
  </si>
  <si>
    <t>(2)</t>
    <phoneticPr fontId="11"/>
  </si>
  <si>
    <t>按分については、連携する各プログラムに確認のうえ決定してください。</t>
    <rPh sb="0" eb="2">
      <t>アンブン</t>
    </rPh>
    <rPh sb="8" eb="10">
      <t>レンケイ</t>
    </rPh>
    <rPh sb="12" eb="13">
      <t>カク</t>
    </rPh>
    <rPh sb="19" eb="21">
      <t>カクニン</t>
    </rPh>
    <rPh sb="24" eb="26">
      <t>ケッテイ</t>
    </rPh>
    <phoneticPr fontId="6"/>
  </si>
  <si>
    <t>按分は最低10%、5%刻みとしてください。</t>
    <rPh sb="0" eb="2">
      <t>アンブン</t>
    </rPh>
    <rPh sb="3" eb="5">
      <t>サイテイ</t>
    </rPh>
    <rPh sb="11" eb="12">
      <t>キザ</t>
    </rPh>
    <phoneticPr fontId="6"/>
  </si>
  <si>
    <t>本プログラムおよび本プログラム以外の合計が100%になる必要があります。</t>
    <phoneticPr fontId="6"/>
  </si>
  <si>
    <r>
      <t xml:space="preserve">症例配分割合合計（自動計算）
</t>
    </r>
    <r>
      <rPr>
        <sz val="10"/>
        <rFont val="ＭＳ Ｐゴシック"/>
        <family val="3"/>
        <charset val="128"/>
        <scheme val="minor"/>
      </rPr>
      <t>※100%になる必要があります</t>
    </r>
    <rPh sb="0" eb="2">
      <t>ショウレイ</t>
    </rPh>
    <rPh sb="2" eb="4">
      <t>ハイブン</t>
    </rPh>
    <rPh sb="4" eb="6">
      <t>ワリアイ</t>
    </rPh>
    <rPh sb="6" eb="8">
      <t>ゴウケイ</t>
    </rPh>
    <rPh sb="9" eb="13">
      <t>ジドウケイサン</t>
    </rPh>
    <rPh sb="23" eb="25">
      <t>ヒツヨウ</t>
    </rPh>
    <phoneticPr fontId="11"/>
  </si>
  <si>
    <t>年別および平均（半角数字のみ）</t>
    <rPh sb="0" eb="1">
      <t>トシ</t>
    </rPh>
    <rPh sb="1" eb="2">
      <t>ベツ</t>
    </rPh>
    <rPh sb="5" eb="7">
      <t>ヘイキン</t>
    </rPh>
    <rPh sb="8" eb="12">
      <t>ハンカクスウジ</t>
    </rPh>
    <phoneticPr fontId="6"/>
  </si>
  <si>
    <t>症例数</t>
    <rPh sb="0" eb="2">
      <t>ショウレイ</t>
    </rPh>
    <rPh sb="2" eb="3">
      <t>スウ</t>
    </rPh>
    <phoneticPr fontId="11"/>
  </si>
  <si>
    <t>症例数</t>
    <rPh sb="0" eb="3">
      <t>ショウレイスウ</t>
    </rPh>
    <phoneticPr fontId="11"/>
  </si>
  <si>
    <t>(B) 診療実績から算出される専攻医受入上限数（自動計算）</t>
    <rPh sb="4" eb="8">
      <t>シンリョウジッセキ</t>
    </rPh>
    <rPh sb="10" eb="12">
      <t>サンシュツ</t>
    </rPh>
    <rPh sb="15" eb="18">
      <t>センコウイ</t>
    </rPh>
    <rPh sb="18" eb="23">
      <t>ウケイレジョウゲンスウ</t>
    </rPh>
    <rPh sb="24" eb="28">
      <t>ジドウケイサン</t>
    </rPh>
    <phoneticPr fontId="6"/>
  </si>
  <si>
    <t>(1) プログラム全体の指導医数（按分後）</t>
    <rPh sb="9" eb="11">
      <t>ゼンタイ</t>
    </rPh>
    <rPh sb="12" eb="14">
      <t>シドウ</t>
    </rPh>
    <rPh sb="14" eb="16">
      <t>イスウ</t>
    </rPh>
    <rPh sb="17" eb="20">
      <t>アンブンゴ</t>
    </rPh>
    <phoneticPr fontId="12"/>
  </si>
  <si>
    <t>(2) プログラム全体の専攻医受入可能数</t>
    <rPh sb="9" eb="11">
      <t>ゼンタイ</t>
    </rPh>
    <rPh sb="12" eb="15">
      <t>センコウイ</t>
    </rPh>
    <rPh sb="15" eb="17">
      <t>ウケイレ</t>
    </rPh>
    <rPh sb="17" eb="20">
      <t>カノウスウ</t>
    </rPh>
    <phoneticPr fontId="6"/>
  </si>
  <si>
    <t>(3) プログラム全体の年間の専攻医募受入上限数 (A)</t>
    <rPh sb="9" eb="11">
      <t>ゼンタイ</t>
    </rPh>
    <rPh sb="12" eb="14">
      <t>ネンカン</t>
    </rPh>
    <rPh sb="15" eb="18">
      <t>センコウイ</t>
    </rPh>
    <rPh sb="18" eb="19">
      <t>ボ</t>
    </rPh>
    <rPh sb="19" eb="21">
      <t>ウケイレ</t>
    </rPh>
    <rPh sb="21" eb="24">
      <t>ジョウゲンスウ</t>
    </rPh>
    <phoneticPr fontId="12"/>
  </si>
  <si>
    <t>連携施設の中で複数のプログラムに参加する施設がある場合は症例数に関し配分した後の数も記載してもらっています。施設群における診療実績を記載するにあたっては必ず配分後の症例数を合算するようにお願いいたします。</t>
    <rPh sb="0" eb="2">
      <t>レンケイ</t>
    </rPh>
    <rPh sb="2" eb="4">
      <t>シセツ</t>
    </rPh>
    <rPh sb="5" eb="6">
      <t>ナカ</t>
    </rPh>
    <rPh sb="7" eb="9">
      <t>フクスウ</t>
    </rPh>
    <rPh sb="16" eb="18">
      <t>サンカ</t>
    </rPh>
    <rPh sb="20" eb="22">
      <t>シセツ</t>
    </rPh>
    <rPh sb="25" eb="27">
      <t>バアイ</t>
    </rPh>
    <rPh sb="28" eb="31">
      <t>ショウレイスウ</t>
    </rPh>
    <rPh sb="32" eb="33">
      <t>カン</t>
    </rPh>
    <rPh sb="34" eb="36">
      <t>ハイブン</t>
    </rPh>
    <rPh sb="38" eb="39">
      <t>アト</t>
    </rPh>
    <rPh sb="40" eb="41">
      <t>カズ</t>
    </rPh>
    <rPh sb="42" eb="44">
      <t>キサイ</t>
    </rPh>
    <rPh sb="54" eb="57">
      <t>シセツグン</t>
    </rPh>
    <rPh sb="61" eb="63">
      <t>シンリョウ</t>
    </rPh>
    <rPh sb="63" eb="65">
      <t>ジッセキ</t>
    </rPh>
    <rPh sb="66" eb="68">
      <t>キサイ</t>
    </rPh>
    <rPh sb="76" eb="77">
      <t>カナラ</t>
    </rPh>
    <rPh sb="78" eb="81">
      <t>ハイブンゴ</t>
    </rPh>
    <rPh sb="82" eb="85">
      <t>ショウレイスウ</t>
    </rPh>
    <rPh sb="86" eb="88">
      <t>ガッサン</t>
    </rPh>
    <rPh sb="94" eb="95">
      <t>ネガ</t>
    </rPh>
    <phoneticPr fontId="2"/>
  </si>
  <si>
    <t>手術件数は、群全体の施設における最近3年間の平均値（按分後）を合計したものを自動計算しています。</t>
    <rPh sb="0" eb="4">
      <t>シュジュツケンスウ</t>
    </rPh>
    <rPh sb="6" eb="9">
      <t>グンゼンタイ</t>
    </rPh>
    <rPh sb="10" eb="12">
      <t>シセツ</t>
    </rPh>
    <rPh sb="16" eb="18">
      <t>サイキン</t>
    </rPh>
    <rPh sb="19" eb="21">
      <t>ネンカン</t>
    </rPh>
    <rPh sb="22" eb="25">
      <t>ヘイキンチ</t>
    </rPh>
    <rPh sb="26" eb="29">
      <t>アンブンゴ</t>
    </rPh>
    <rPh sb="31" eb="33">
      <t>ゴウケイ</t>
    </rPh>
    <rPh sb="38" eb="40">
      <t>ジドウ</t>
    </rPh>
    <rPh sb="40" eb="42">
      <t>ケイサン</t>
    </rPh>
    <phoneticPr fontId="11"/>
  </si>
  <si>
    <t xml:space="preserve">※ </t>
    <phoneticPr fontId="6"/>
  </si>
  <si>
    <t>(3)は、(2)/4年間の人数</t>
  </si>
  <si>
    <t>(2)は、(1)×2の人数</t>
    <rPh sb="11" eb="13">
      <t>ニンズウ</t>
    </rPh>
    <phoneticPr fontId="6"/>
  </si>
  <si>
    <t>開始時刻
（24時間表記）</t>
    <rPh sb="0" eb="2">
      <t>カイシ</t>
    </rPh>
    <rPh sb="2" eb="4">
      <t>ジコク</t>
    </rPh>
    <rPh sb="8" eb="12">
      <t>ジカンヒョウキ</t>
    </rPh>
    <phoneticPr fontId="6"/>
  </si>
  <si>
    <t>終了時刻
（24時間表記）</t>
    <rPh sb="0" eb="4">
      <t>シュウリョウジコク</t>
    </rPh>
    <rPh sb="8" eb="12">
      <t>ジカンヒョウキ</t>
    </rPh>
    <phoneticPr fontId="6"/>
  </si>
  <si>
    <t>① 専門知識
泌尿器科領域では発生学・局所解剖・生殖生理・感染症・腎生理学・内分泌学の６領域での包括的な知識を獲得する。詳細は専攻医研修マニュアルの「個別目標 １．泌尿器科専門知識」（15～16頁）を参照して下さい。</t>
    <phoneticPr fontId="6"/>
  </si>
  <si>
    <t>② 専門技能
泌尿器科領域では、鑑別診断のための各種症状・徴候の判断、診察法・検査の習熟と臨床応用、手術適応の決定や手技の習得と周術期の管理、を実践するための技能を獲得します。詳細は専攻医研修マニュアルの「個別目標 ２．泌尿器科専門技能：診察・検査・診断・処置・手術」（16～18頁）を参照して下さい。</t>
    <phoneticPr fontId="6"/>
  </si>
  <si>
    <t>③ 経験すべき疾患・病態の目標
泌尿器科領域では、腎・尿路・男性生殖器ならびに関連臓器に関する、先天異常、外傷・損傷、良性・悪性腫瘍、尿路結石症、内分泌疾患、男性不妊症、性機能障害、感染症、下部尿路機能障害、女性泌尿器疾患、神経性疾患、慢性・急性腎不全、小児泌尿器疾患などの疾患について経験します。詳細は専攻医研修マニュアルの「(1)経験すべき疾患・病態」（20～22頁）を参照して下さい。</t>
    <phoneticPr fontId="6"/>
  </si>
  <si>
    <t>④ 経験すべき診察・検査
泌尿器科領域では、内視鏡検査、超音波検査、ウロダイナミックス、前立腺生検、各種画像検査などについて、実施あるいは指示し、結果を評価・判定することを経験します。詳細は専攻医研修マニュアルの「(2)経験すべき診察・検査等」（23頁）を参照して下さい。</t>
    <phoneticPr fontId="6"/>
  </si>
  <si>
    <t>専門研修では、それぞれ医師に求められる基本的診療能力・態度（コアコンピテンシー）と日本泌尿器科学会が定める「泌尿器科専門研修プログラム基準　専攻医研修マニュアル」にもとづいて泌尿器科専門医に求められる知識・技術の修得目標を設定し、その年度の終わりに達成度を評価して、基本から応用へ、さらに専門医として独立して実践できるまで着実に実力をつけていくように配慮します。具体的な評価方法は後の項目で示します。</t>
    <phoneticPr fontId="6"/>
  </si>
  <si>
    <t>B. 専門的な手術に関する項目
下記の７領域において、術者あるいは助手として経験すべき症例数が1領域10例以上を最低2領域かつ合計30例以上であること。
　・腎移植・透析関連の手術
　・小児泌尿器関連の手術
　・女性泌尿器関連の手術
　・ED、不妊関連の手術
　・結石関連の手術
　・神経泌尿器・臓器再建関連の手術
　・腹腔鏡・腹腔鏡下小切開・ロボット支援関連の手術
詳細は専攻医研修マニュアルの「③研修修了に必要な手術要件」（24～26頁）を参照して下さい。</t>
    <phoneticPr fontId="6"/>
  </si>
  <si>
    <t>C. 全身管理
入院患者に関して術前術後の全身管理と対応を行います。詳細については研修医マニュアルの「B. 全身管理」（17〜18頁）を参照して下さい。</t>
    <phoneticPr fontId="6"/>
  </si>
  <si>
    <t>D. 処置
泌尿器科に特有な処置として以下のものを経験します。
1) 膀胱タンポナーデ
 ・凝血塊除去術
 ・経尿道的膀胱凝固術
2) 急性尿閉
 ・経皮的膀胱瘻造設術
3) 急性腎不全
 ・急性血液浄化法
 ・double-Jカテーテル留置
 ・経皮的腎瘻造設術</t>
    <phoneticPr fontId="6"/>
  </si>
  <si>
    <t>⑤ 経験すべき手術・処置
泌尿器科領域では、経験すべき手術件数は以下のとおりとします。</t>
    <phoneticPr fontId="6"/>
  </si>
  <si>
    <t>(2) 泌尿器科専門医の使命
泌尿器科専門医は小児から成人に至る様々な泌尿器疾患、ならびに我が国の高齢化に伴い増加が予想される排尿障害、尿路性器悪性腫瘍、慢性腎疾患などに対する専門的知識と診療技能を持ちつつ、高齢者に多い一般的な併存疾患にも独自で対応でき、必要に応じて地域医療との連携や他の専門医への紹介・転送の判断も的確に行える能力を備えた医師です。泌尿器科専門医はこれらの診療を実践し、総合的診療能力も兼ね備えることによって社会に対する責務を果たし、地域医療にも配慮した国民の健康・福祉の増進に貢献します。</t>
    <phoneticPr fontId="6"/>
  </si>
  <si>
    <r>
      <t>(1) 泌尿器科専門研修プログラムの目的
泌尿器科専門医制度は、医の倫理に基づいた医療の実践を体得し、高度の泌尿器科専門知識と技能とともに地域医療にも対応できる総合的診療に必要な基本的臨床能力を修得した泌尿器科専門医の育成を図り、国民の健康増進、医療の向上に貢献することを目的とします。特に、本プログラムは、基幹施設である</t>
    </r>
    <r>
      <rPr>
        <sz val="11"/>
        <color rgb="FF00B050"/>
        <rFont val="ＭＳ Ｐゴシック"/>
        <family val="3"/>
        <charset val="128"/>
        <scheme val="minor"/>
      </rPr>
      <t>●●大学附属病院</t>
    </r>
    <r>
      <rPr>
        <sz val="11"/>
        <rFont val="ＭＳ Ｐゴシック"/>
        <family val="3"/>
        <charset val="128"/>
        <scheme val="minor"/>
      </rPr>
      <t>において高度な医療に携わり本邦の標準治療や先進的な医療を経験し学ぶとともに、地域医療を担う連携病院での研修を経て</t>
    </r>
    <r>
      <rPr>
        <sz val="11"/>
        <color rgb="FF00B050"/>
        <rFont val="ＭＳ Ｐゴシック"/>
        <family val="3"/>
        <charset val="128"/>
        <scheme val="minor"/>
      </rPr>
      <t>●●県</t>
    </r>
    <r>
      <rPr>
        <sz val="11"/>
        <rFont val="ＭＳ Ｐゴシック"/>
        <family val="3"/>
        <charset val="128"/>
        <scheme val="minor"/>
      </rPr>
      <t>の医療事情を理解し、将来は泌尿器科専門医として</t>
    </r>
    <r>
      <rPr>
        <sz val="11"/>
        <color rgb="FF00B050"/>
        <rFont val="ＭＳ Ｐゴシック"/>
        <family val="3"/>
        <charset val="128"/>
        <scheme val="minor"/>
      </rPr>
      <t>●●県</t>
    </r>
    <r>
      <rPr>
        <sz val="11"/>
        <rFont val="ＭＳ Ｐゴシック"/>
        <family val="3"/>
        <charset val="128"/>
        <scheme val="minor"/>
      </rPr>
      <t>全域を支える人材の育成を行う理念に基づいています。</t>
    </r>
    <phoneticPr fontId="6"/>
  </si>
  <si>
    <r>
      <t xml:space="preserve">(1) 基幹施設でのカンファレンス
</t>
    </r>
    <r>
      <rPr>
        <sz val="11"/>
        <color rgb="FF00B050"/>
        <rFont val="ＭＳ Ｐゴシック"/>
        <family val="3"/>
        <charset val="128"/>
        <scheme val="minor"/>
      </rPr>
      <t>基幹施設においては週3回の臨床に関わるカンファレンスと週1回の抄読会を定期的に開催しています。それ以外に病理部との症例カンファレンスを1ヶ月に1回実施しています。また医療安全部と感染制御部が主催する講習会が月1回程度開催されています。連携施設でのカンファレンスに関してはそれぞれの施設により開催形態は異なります。以下に基幹施設におけるカンファレンスの内容を示します。
月曜、水曜、金曜の7時30分から9時までは症例検討会を実施しています。この中で手術症例に関しては術前の評価および術式の詳細に関して検討を行います。手術施行後には手術記録を全員で閲覧し記載内容に誤りがないか、また問題があった場合には原因および対処法に関して全員で検討を加えます。必要に応じて術中のビデオを供覧し参加者全体での情報共有を行うようにしています。入院および外来患者の治療方針に関して主治医が検討が必要と判断した症例に関して症例提示を行い、全員で治療方針に関して討論します。また退院サマリーに関しても全員で閲覧し記載内容が問題点に対し推敲を重ねています。
月曜の17時からは医局での抄読会を開催しています。自分が興味をもったテーマに関して複数の英語原著論文を精読し参加者全員にわかりやすいようにプレゼンテーションを行います。また執筆中の論文に関して疑問を抱いた点についても適宜プレゼンテーションを行い、全員で問題解決を図るようにしています。
定期的に病理部との合同カンファレンスを開催し、特に手術症例に関して臨床的および病理学的な側面から問題点を出し合い検討しています。</t>
    </r>
    <phoneticPr fontId="6"/>
  </si>
  <si>
    <t>専攻医は、医学・医療の進歩に遅れることなく、常に研鑽、自己学習することが求められます。患者の日常的診療から浮かび上がるクリニカルクエスチョンについては診療ガイドラインや文献検索（医学中央雑誌、PubMed、UpToDate）を通じてEBMを実践することを学んで下さい。またプログラム全体でのカンファレンス等にて症例のプレゼンテーションを行い実践した治療法に対して多くの方と吟味することも重要です。また今日のエビデンスでは解決し得ない問題については臨床研究に自ら参加、もしくは企画する事で解決しようとする姿勢を身につけるようにしてください。学会に積極的に参加し、基礎的あるいは臨床的研究成果を発表してください。得られた成果は論文として発表して、公に広めると共に批評を受ける姿勢を身につけてください。
本プログラムにおいては以下の要件を満たす必要があります。
 学会での発表：日本泌尿器科学会が示す学会において筆頭演者として2回以上の発表を行います。
 論文発表：査読制を敷いている医学雑誌へ筆頭著者の場合は1編以上、共著者の場合は2編以上の論文を掲載します。
 研究参画：基幹施設における臨床研究への参画を1件以上行います。</t>
    <phoneticPr fontId="6"/>
  </si>
  <si>
    <t>① 患者—医師関係
医療専門家である医師と患者を含む社会との契約を十分に理解し、患者、家族から信頼される知識・技能および態度を身につけます。医師、患者、家族がともに納得できる医療を行うためのインフォームドコンセントを実施します。守秘義務を果たしプライバシーへの配慮をします。</t>
    <phoneticPr fontId="6"/>
  </si>
  <si>
    <t>② 安全管理（リスクマネージメント）
医療安全の重要性を理解し事故防止、事故後の対応がマニュアルに沿って実践します。院内感染対策を理解し、実施します。個人情報保護についての考え方を理解し実施します。</t>
    <phoneticPr fontId="6"/>
  </si>
  <si>
    <t>③チーム医療
チーム医療の必要性を理解しチームのリーダーとして活動します。指導医や専門医に適切なタイミングでコンサルテーションができます。他のメディカルスタッフと協調して診療にあたします。後輩医師に教育的配慮をします。</t>
    <phoneticPr fontId="6"/>
  </si>
  <si>
    <t>医師として求められる基本的診療能力（コアコンピテンシー）には患者—医師関係、医療安全、倫理性、社会性などが含まれています。内容を具体的に示します。</t>
    <phoneticPr fontId="6"/>
  </si>
  <si>
    <t>専攻医の研修は毎年の達成目標と達成度を評価しながら進められます。以下に年次毎の研修内容・習得目標の目安を示します。</t>
    <phoneticPr fontId="6"/>
  </si>
  <si>
    <t>② 専門研修2-3年目
専門研修の2-3年目は基本的には研修連携施設での研修となります。大学病院では経験しづらい一般的な泌尿器科疾患は泌尿器科処置あるいは手術について重点的に学んで下さい。</t>
    <phoneticPr fontId="6"/>
  </si>
  <si>
    <t>③ 専門研修4年目
専門研修の4年目は研修基幹施設に戻っての研修となります。泌尿器科の実践的知識・技能の習得により様々な泌尿器科疾患へ対応する力量を養うことを目標とします。また将来的にサブスペシャリティーとなる分野を見通した研修も開始するようにして下さい。</t>
    <phoneticPr fontId="6"/>
  </si>
  <si>
    <t>【専攻医の研修内容】
• 泌尿器科専門知識として発生学、局所解剖、生殖生理、感染症、腎生理学、内分泌学を学ぶ。
• 診察：外来および入院患者の病歴聴取から症状を把握し鑑別診断から診断にいたるまでのプロセスを習得する（具体的な症状に関しては専攻医研修マニュアルの16ページを参照）。
• 検査：腹部診察と超音波画像検査、検尿、前立腺、精巣の触診が自ら行うことができる。尿道膀胱鏡検査と尿管カテーテル法、ウロダイナミックス（尿流測定、膀胱内圧測定）、各種生検法（前立腺、膀胱、精巣）、X線検査（KUB、DIP、膀胱造影、尿道造影）が自ら行うことができる
• 手術：疾患および各患者の医学的背景に応じて適切な手術方法を選択することができる。診療科でのカンファレンスでプレゼンテーションを行うことができる。患者および家族に手術に関する説明を行うことができる。施行された術式に関しては詳細な手術記録を記載し術後のカンファレンスでプレゼンテーションを行う。研修終了に必要な手術術式および件数に関しては専攻医研修マニュアルの24ページを参照する。
• 基本的診療能力（コアコンピテンシー）：良好な医師患者関係を築くことができる。医療安全、医療倫理、感染対策に関する考え方を身につける。チーム医療の重要性を理解する。
• 学術活動：日本泌尿器科学会総会、地区総会、地方会へ積極的に参加する。学会主催の卒後教育プログラムを受講する。</t>
    <phoneticPr fontId="6"/>
  </si>
  <si>
    <r>
      <t xml:space="preserve">【1年次研修病院】
</t>
    </r>
    <r>
      <rPr>
        <sz val="11"/>
        <color rgb="FF00B050"/>
        <rFont val="ＭＳ Ｐゴシック"/>
        <family val="3"/>
        <charset val="128"/>
        <scheme val="minor"/>
      </rPr>
      <t>●●大学附属病院</t>
    </r>
    <phoneticPr fontId="6"/>
  </si>
  <si>
    <t>【執刀手術】
術者として　　20
経尿道的膀胱腫瘍切除術、前立腺切除術　　5
陰嚢手術（陰嚢水腫根治術、精巣固定術、去勢術）　　5
ESWL　　5
助手として
PNL、TUL　　10
開腹手術（腎、前立腺、膀胱）　　15
腹腔鏡手術（腎、前立腺、膀胱）　　15</t>
    <rPh sb="1" eb="5">
      <t>シットウシュジュツ</t>
    </rPh>
    <phoneticPr fontId="6"/>
  </si>
  <si>
    <t>【2-3年次研修病院】
連携施設（診療拠点病院）</t>
    <phoneticPr fontId="6"/>
  </si>
  <si>
    <t>【専攻医の研修内容】
• 1年次に習得した泌尿器科専門知識をさらに発展させ、臨床効用ができる。
• 検査：以下の検査に関して指示、依頼を行い、または指導医のもとで実施し、自ら結果を判定または評価することができる。内分泌学的検査（下垂体、副腎、精巣、副甲状腺）、精液検査、ウロダイナミックス（プレッシャーフロースタディー）、腎生検、腎盂尿管鏡検査、X線検査（逆行性腎盂造影、順行性腎盂造影、血管造影、CTなど）、核医学検査（PET、レノグラム、腎シンチ、骨シンチ、副腎シンチ、上皮小体シンチ）、腎機能検査（クレアチニンクリアランス、分腎機能検査なと）、MRI検査
• 手術：泌尿器科的処置として膀胱タンポナーデに対する凝血塊除去や毛尿道的膀胱凝固術、急性尿閉に対する経皮的膀胱瘻造設術、急性腎不全に対する急性血液浄化法、double Jカテーテル留置、経皮的腎臓造設術を行うことができる。また研修先の診療拠点病院の専門としている手術に関しては上級医の指導のもとさらに積極的に手術に関与することを目標とする。
• 基本的診療能力（コアコンピテンシー）：良好な医師患者関係を築くことができる。実際の診療およびチーム医療の一員として泌尿器科診療能力をさらに向上させる。同僚および後輩へ教育的配慮ができる。
• 学術活動：学会において症例報告を行う。臨床研究の重要性や手法について理解する。</t>
    <phoneticPr fontId="6"/>
  </si>
  <si>
    <t>【執刀手術（年間例数】
術者として　　20
経尿道的膀胱腫瘍切除術、前立腺切除術　　5
陰嚢手術（陰嚢水腫根治術、精巣固定術、去勢術）　　5
ESWL　　5
TUL　　10
腎瘻造設術　　3
腎摘除術　　2
膀胱全摘除術　　2
尿管皮膚瘻造設術　　2
前立腺全摘除術　　5
膀胱瘻造設術　　2
助手として
PNL　　5
腹腔鏡下手術のスコピスト　　10</t>
    <rPh sb="1" eb="5">
      <t>シットウシュジュツ</t>
    </rPh>
    <rPh sb="6" eb="8">
      <t>ネンカン</t>
    </rPh>
    <rPh sb="8" eb="9">
      <t>レイ</t>
    </rPh>
    <rPh sb="9" eb="10">
      <t>スウ</t>
    </rPh>
    <phoneticPr fontId="6"/>
  </si>
  <si>
    <r>
      <t>【4年次研修病院】
連携施設（診療拠点病院）もしくは</t>
    </r>
    <r>
      <rPr>
        <sz val="11"/>
        <color rgb="FF00B050"/>
        <rFont val="ＭＳ Ｐゴシック"/>
        <family val="3"/>
        <charset val="128"/>
        <scheme val="minor"/>
      </rPr>
      <t>●●大学付属病院</t>
    </r>
    <phoneticPr fontId="6"/>
  </si>
  <si>
    <r>
      <t>【専攻医の研修内容】
• 2-3年次に習得した泌尿器科専門知識および泌尿器科専門技能をさらに発展させ、臨床効用ができる。
• 4年次は再度大学病院での研修を行う。2-3年目での連携病院における一般的泌尿器疾患に対する経験をもとにさらに専門性の高いあるいは複雑な症例に対するマネージメントを習得する。</t>
    </r>
    <r>
      <rPr>
        <sz val="11"/>
        <color rgb="FF00B050"/>
        <rFont val="ＭＳ Ｐゴシック"/>
        <family val="3"/>
        <charset val="128"/>
        <scheme val="minor"/>
      </rPr>
      <t>特に●●大学泌尿器科では尿路結石に対する手術と尿路生殖器悪性腫瘍に対する腹腔鏡下、ロボット支援手術を多数行っているためこれらの手術に対する経験を深める。さらに腎移植術も年間5-10例程度行っているため腎移植に関する研修を希望する場合にはこれらの手術を重点的に経験してもらうことができる。</t>
    </r>
    <r>
      <rPr>
        <sz val="11"/>
        <rFont val="ＭＳ Ｐゴシック"/>
        <family val="3"/>
        <charset val="128"/>
        <scheme val="minor"/>
      </rPr>
      <t xml:space="preserve">
• 将来的にサブスペシャリティーとする分野に関し積極的に症例に取り組むとともに学会やインターネットを通じてより高度で専門的な内容を見につける。
• 基本的診療能力（コアコンピテンシー）：良好な医師患者関係を築くことができる。チーム医療において責任をもってリーダーシップを発揮できる。医療安全や院内感染対策の診療科担当者をサポートできる。
• 学術活動：臨床研究を行い自ら学会発表、論文発表を行う。</t>
    </r>
    <phoneticPr fontId="6"/>
  </si>
  <si>
    <t>【執刀手術】
術者として　　20
経尿道的膀胱腫瘍切除術、前立腺切除術　　5
陰嚢手術（陰嚢水腫根治術、精巣固定術、去勢術）　　5
ESWL　　5
TUL　　10
腎瘻造設術　　3
腎摘除術　　2
膀胱全摘除術　　2
尿管皮膚瘻造設術　　2
前立腺全摘除術　　5
膀胱瘻造設術　　2
助手として
PNL　　5
腹腔鏡下手術のスコピスト　　10
ロボット支援手術における第二助手　　10</t>
    <rPh sb="1" eb="5">
      <t>シットウシュジュツ</t>
    </rPh>
    <phoneticPr fontId="6"/>
  </si>
  <si>
    <t>(1) 研修プログラムの改善に関して
年に1回開催される専門研修プログラム管理委員会においては各指導医からの報告、助言とともに専攻医から提出された2つの評価用紙「研修プログラム評価用紙」（シート4）と「指導医評価報告用紙」（シート5）をもとに研修施設、指導医、プログラム全体に対する双方向的なフィードバックを行い継続的に研修プログラムの改善を行います。</t>
    <phoneticPr fontId="6"/>
  </si>
  <si>
    <t>(2) サイトビジットに関して
専門医の育成プロセスの制度設計と専門医の資質の保証に対しては、われわれ医師自身が、プロフェッショナルとしての誇りと責任を基盤として自律的に行わなければなりません。研修プログラムに対する外部からの監査・調査に対して研修基幹施設責任者および研修連携施設責任者は真摯に対応する必要があります。サイトビジットは同僚評価であり、制度全体の質保証にとって重要な役割を持っています。サイトビジットで指摘された点に関しては専門研修プログラム管理委員会で真摯に検討し改善に努めるものとします。</t>
    <phoneticPr fontId="6"/>
  </si>
  <si>
    <t>(3) 研修医の安全に関して
研修施設において研修医の安全を脅かすような重大な問題が生じた場合は、専攻医は研修プログラム総括責任者に直接連絡を取ることができます。この事態を受けて研修プログラム総括責任者は臨時の専門研修プログラム管理委員会を開催するか否かを決定します。臨時の専門研修プログラム管理委員会では事実関係を把握した上で今後の対処法について討議を行います。</t>
    <phoneticPr fontId="6"/>
  </si>
  <si>
    <r>
      <rPr>
        <sz val="11"/>
        <color rgb="FF00B050"/>
        <rFont val="ＭＳ Ｐゴシック"/>
        <family val="3"/>
        <charset val="128"/>
        <scheme val="minor"/>
      </rPr>
      <t>●●大学泌尿器科研修プログラム</t>
    </r>
    <r>
      <rPr>
        <sz val="11"/>
        <rFont val="ＭＳ Ｐゴシック"/>
        <family val="3"/>
        <charset val="128"/>
        <scheme val="minor"/>
      </rPr>
      <t>においては、各指導医からの助言とともに専攻医からの双方向的なフィードバックによりプログラム自体を継続的に改善していくことを必須とします。またサイトビジット等を通じて外部評価を定期的に受け内容を反映していくことも重要です。最後に専攻医の安全を確保するため、研修施設において重大な問題が生じた場合は研修プログラム総括責任者に直接連絡を取り、場合により臨時の専門研修プログラム管理委員会にて対策を講じる機会を設けることとします。</t>
    </r>
    <phoneticPr fontId="6"/>
  </si>
  <si>
    <r>
      <rPr>
        <sz val="11"/>
        <color rgb="FF00B050"/>
        <rFont val="ＭＳ Ｐゴシック"/>
        <family val="3"/>
        <charset val="128"/>
        <scheme val="minor"/>
      </rPr>
      <t>●●大学泌尿器科専門研修プログラム管理委員会</t>
    </r>
    <r>
      <rPr>
        <sz val="11"/>
        <rFont val="ＭＳ Ｐゴシック"/>
        <family val="3"/>
        <charset val="128"/>
        <scheme val="minor"/>
      </rPr>
      <t>は、専門医研修プログラムを日本専門医機構および日本泌尿器科学会のウエブサイトに公布し、泌尿器科専攻医を募集します。プログラムへの応募は複数回行う予定ですが詳細については日本専門医機構からの案内に従ってください。書類選考および面接を行い、採否を決定して本人に文書で通知します。応募者および選考結果については3月の</t>
    </r>
    <r>
      <rPr>
        <sz val="11"/>
        <color rgb="FF00B050"/>
        <rFont val="ＭＳ Ｐゴシック"/>
        <family val="3"/>
        <charset val="128"/>
        <scheme val="minor"/>
      </rPr>
      <t>●●大学泌尿器科専門研修プログラム管理委員会</t>
    </r>
    <r>
      <rPr>
        <sz val="11"/>
        <rFont val="ＭＳ Ｐゴシック"/>
        <family val="3"/>
        <charset val="128"/>
        <scheme val="minor"/>
      </rPr>
      <t>において報告します。
研修を開始した専攻医は、各年度の5月31日までに以下の専攻医氏名報告書を、</t>
    </r>
    <r>
      <rPr>
        <sz val="11"/>
        <color rgb="FF00B050"/>
        <rFont val="ＭＳ Ｐゴシック"/>
        <family val="3"/>
        <charset val="128"/>
        <scheme val="minor"/>
      </rPr>
      <t>●●大学泌尿器科専門研修プログラム管理委員会</t>
    </r>
    <r>
      <rPr>
        <sz val="11"/>
        <rFont val="ＭＳ Ｐゴシック"/>
        <family val="3"/>
        <charset val="128"/>
        <scheme val="minor"/>
      </rPr>
      <t>および、日本泌尿器科学会の専門研修委員会に提出します。　
 専攻医の氏名と医籍登録番号、日本泌尿器科学会会員番号、専攻医の卒業年度、専攻医の研修開始年度
 専攻医の履歴書
 専攻医の初期研修修了証</t>
    </r>
    <phoneticPr fontId="6"/>
  </si>
  <si>
    <r>
      <rPr>
        <sz val="11"/>
        <color rgb="FF00B050"/>
        <rFont val="ＭＳ Ｐゴシック"/>
        <family val="3"/>
        <charset val="128"/>
        <scheme val="minor"/>
      </rPr>
      <t>●●大学泌尿器科専門研修プログラム</t>
    </r>
    <r>
      <rPr>
        <sz val="11"/>
        <rFont val="ＭＳ Ｐゴシック"/>
        <family val="3"/>
        <charset val="128"/>
        <scheme val="minor"/>
      </rPr>
      <t>では以下の全てを満たすことが修了要件です。</t>
    </r>
    <phoneticPr fontId="6"/>
  </si>
  <si>
    <t>(1) ４つのコアコンピテンシー全てにおいて以下の条件を満たすこと
　１．泌尿器科専門知識：全ての項目で指導医の評価がaまたはb
　２．泌尿器科専門技能：診察・検査・診断・処置・手術：全ての項目で指導医の評価がaまたはb
　３．継続的な科学的探求心の涵養：全ての項目で指導医の評価がaまたはb
　４．倫理観と医療のプロフェッショナリズム：全ての項目で指導医の評価がaまたはb
 一般的な手術：術者として　50例以上
 専門的な手術：術者あるいは助手として　1領域10例以上を最低2領域かつ合計30例以上
 経験目標：頻度の高い全ての疾患で経験症例数が各２症例以上
 経験目標：経験すべき診察・検査等についてその経験数が各2回以上</t>
    <phoneticPr fontId="6"/>
  </si>
  <si>
    <t>専門医の育成プロセスの制度設計と専門医の資質の保証に対しては、われわれ医師自身が、プロフェッショナルとしての誇りと責任を基盤として自律的に行わなければなりません。研修プログラムに対する外部からの監査・調査に対して研修基幹施設責任者および研修連携施設責任者は真摯に対応する必要があります。サイトビジットは同僚評価であり、制度全体の質保証にとって重要な役割を持っています。サイトビジットで指摘された点に関しては専門研修プログラム管理委員会で真摯に検討し改善に努めるものとします。</t>
    <phoneticPr fontId="6"/>
  </si>
  <si>
    <t>専門研修プログラムの概要</t>
    <phoneticPr fontId="6"/>
  </si>
  <si>
    <r>
      <t xml:space="preserve">(2) 専門研修連携施設の認定基準
泌尿器科専門研修プログラム整備基準では専門研修連携施設の認定基準を以下のように定めています。
 専門性および地域性から当該専門研修プログラムで必要とされる施設であること。
 研修連携施設は専門研修基幹施設が定めた専門研修プログラムに協力して専攻医に専門研修を提供する。
 日本泌尿器科学会拠点教育施設あるいは関連教育施設である。
 認定は日本泌尿器科学会の専門研修委員会が定める専門研修連携施設の認定基準に従い、日本泌尿器科学会の専門研修委員会が行う。
</t>
    </r>
    <r>
      <rPr>
        <sz val="11"/>
        <color rgb="FF00B050"/>
        <rFont val="ＭＳ Ｐゴシック"/>
        <family val="3"/>
        <charset val="128"/>
        <scheme val="minor"/>
      </rPr>
      <t>●●大学泌尿器科研修プログラムに属する研修連携施設は12ありますが、すべての施設において泌尿器科指導医が常勤しています。この中でも日本泌尿器科学会の拠点教育施設を満たす診療拠点病院（A病院、B病院、C医療センター、D病院、E病院、F医療センター、G病院、H医療センター）と教育関連施設として位置づけられる地域中核病院（I病院、J病院、K病院、L病院）の二つに大別されます。これらの病院群は上記の認定基準をみたしています。各施設の指導医数、特色、診療実績等を別紙7に示していますので参照して下さい。</t>
    </r>
    <phoneticPr fontId="6"/>
  </si>
  <si>
    <t>専門研修中の専攻医と指導医の相互評価は施設群による研修とともに専門研修プログラムの根幹となるものです。評価は形成的評価（専攻医に対してフィードバックを行い、自己の成長や達成度を把握できるように指導を行う）と総括的評価（専門研修期間全体を総括しての評価）からなります。</t>
    <phoneticPr fontId="6"/>
  </si>
  <si>
    <t>(1) 形成的評価
指導医は年1回（3月）専攻医のコアコンピテンシ一項目と泌尿器科専門知識および技能修得状況に関して形成的評価を行います。すなわち、項目毎に専攻医に対してフィードバックし、自己の成長や達成度を把握できるように指導を行います。
専攻医は指導医・指導責任者のチェックを受けた研修目標達成度評価報告用紙（シート1-1～1-4）と経験症例数報告用紙（シート2-1、2-2、2-3-1～2-3-3）を専門研修プログラム管理委員会に提出します。書類提出時期は形成的評価を受けた翌月とします。
専攻医の研修実績および評価の記録は専門研修プログラム管理委員会で保存します。また専門研修プログラム管理委員会は年次報告の内容を精査し、次年度の研修指導に反映させることとします。</t>
    <phoneticPr fontId="6"/>
  </si>
  <si>
    <r>
      <rPr>
        <sz val="11"/>
        <color rgb="FF00B050"/>
        <rFont val="ＭＳ Ｐゴシック"/>
        <family val="3"/>
        <charset val="128"/>
        <scheme val="minor"/>
      </rPr>
      <t>●●大学泌尿器科研修プログラム</t>
    </r>
    <r>
      <rPr>
        <sz val="11"/>
        <rFont val="ＭＳ Ｐゴシック"/>
        <family val="3"/>
        <charset val="128"/>
        <scheme val="minor"/>
      </rPr>
      <t>では労働環境、労働安全、勤務条件に関して以下のように定めます。
 研修施設の責任者は専攻医のために適切な労働環境の整備に務めることとします。
 研修施設の責任者は専攻医の心身の健康維持に配慮すること。
 勤務時間は週に40時間を基本とし、時間外勤務は月に80時間を超えないものとします。
 勉学のために自発的に時間外勤務を行うことは考えられることではあるが心身の健康に支障をきたさないように配慮することが必要です。
 当直業務と夜間診療業務は区別しなければならず、それぞれに対応した適切な対価が支給されること。
 当直あるいは夜間診療業務に対して適切なバックアップ体制を整えること。
 過重な勤務とならないように適切な休日の保証について明示すること。
 施設の給与体系を明示すること。</t>
    </r>
    <rPh sb="2" eb="4">
      <t>ダイガク</t>
    </rPh>
    <phoneticPr fontId="6"/>
  </si>
  <si>
    <t>専門研修基幹施設に専門研修プログラムと専攻医を統括的に管理する診療領域ごとの専門研修プ口グラム管理委員会を設置します。専門研修プログラム管理委員会は、研修プログラム統括責任者、研修プログラム連携施設担当者等で構成され、専攻医および研修プログラム全般の管理と、研修プログラムの継続的改良を行います。研修プログラムの改善のためには専攻医による指導医・指導体制等に対する評価が必須であり、双方向の評価システムにより互いのフィードバックから研修プログラムの改善を行います。専門研修プログラム管理委員会は、少なくとも年に1回開催し、そのうちの１回は修了判定の時期に開催します。以下にその具体的な内容を示します。</t>
    <phoneticPr fontId="6"/>
  </si>
  <si>
    <t>(2) 研修基幹施設の役割：研修基幹施設は専門研修プログラムを管理し、当該プログラムに参加する専攻医および専門研修連携施設を統括します。研修基幹施設は各専門研修施設が研修のどの領域を担当するかをプログラムに明示するとともに研修環境を整備する責任を負います。</t>
    <phoneticPr fontId="6"/>
  </si>
  <si>
    <t>(3) 専門研修プログラム管理委員会の役割
 プログラムの作成
 専攻医の学習機会の確保
 専攻医及び指導医から提出される評価報告書にもとづき専攻医および指導医に対して必要な助言を行う。またプログラム自身に改善の余地がある場合はこれを検討します。
 継続的、定期的に専攻医の研修状況を把握するシステムの構築
 適切な評価の保証
 プログラム統括責任者は専門研修プログラム管理委員会における評価に基づいて修了の判定を行います。</t>
    <phoneticPr fontId="6"/>
  </si>
  <si>
    <r>
      <t xml:space="preserve">(1) 研修プログラム統括責任者に関して：研修プログラム統括責任者は専攻医の研修内容と修得状況を評価し、その資質を証明する書面を発行します。研修プログラム統括責任者の基準は下記の通りとします。
 専門医の資格を持ち、専攻医研修施設において常勤泌尿器科医師として10年以上診療経験を有する専門研修指導医である（合計10年以上であれば転勤による施設移動があっても基準を満たすこととする）。
 教育指導の能力を証明する学習歴として泌尿器科領域の学位を取得していること。
 診療領域に関する一定の研究業績として査読を有する泌尿器科領域の学術論文を筆頭著者あるいは責任著者として５件以上発表していること。
 プログラム統括責任者は泌尿器科指導医であることが望ましい。
</t>
    </r>
    <r>
      <rPr>
        <sz val="11"/>
        <color rgb="FF00B050"/>
        <rFont val="ＭＳ Ｐゴシック"/>
        <family val="3"/>
        <charset val="128"/>
        <scheme val="minor"/>
      </rPr>
      <t>●●大学泌尿器科専門研修プログラム</t>
    </r>
    <r>
      <rPr>
        <sz val="11"/>
        <rFont val="ＭＳ Ｐゴシック"/>
        <family val="3"/>
        <charset val="128"/>
        <scheme val="minor"/>
      </rPr>
      <t>の統括責任者は以上の条件を満たしています。</t>
    </r>
    <phoneticPr fontId="6"/>
  </si>
  <si>
    <t>別添資料一覧
（泌尿器科領域共通）
1. 専攻医研修マニュアル
2. 専攻医研修記録簿
3. 専門研修指導マニュアル</t>
    <phoneticPr fontId="6"/>
  </si>
  <si>
    <t>(2)総括的評価
専門研修期間全体を総括しての評価はプログラム統括責任者が行います。最終研修年度(専門研修4年目)の研修を終えた4月に研修期間中の研修目標達成度評価報告用紙と経験症例数報告用紙を総合的に評価し、専門的知識、専門的技能、医師として備えるべき態度を習得したかどうかを判定します。また、ローテーション終了時や年次終了時等の区切りで行う形成的評価も参考にして総括的評価を行います。</t>
    <phoneticPr fontId="6"/>
  </si>
  <si>
    <r>
      <t xml:space="preserve">●●大学泌尿器科専門研修プログラムは地域の泌尿器科医療を守ることを念頭においたプログラムです。専門研修期間中に大都市圏以外の医療圏にある研修連携施設において研修し、周辺の医療施設との病診・病病連携の実際を経験することは大変重要なことです。
●●大学泌尿器科研修プログラムに属する連携研修施設は12ありますが、すべての施設において泌尿器科指導医が常勤しています。この中でも日本泌尿器科学会の拠点教育施設を満たす診療拠点病院（A病院、B病院、C医療センター、D病院、E病院、F医療センター、D病院、E医療センター）と教育関連施設として位置づけられる地域中核病院（F病院、G病院、H病院、I病院）の二つに大別されます。泌尿器科が常勤していない地域中小病院や診療所へは近隣の研修施設から外来診療のみを派遣で行っています。専門医研修の期間中は臨床経験を豊富にこなす必要がある観点から基本的には上記の診療拠点病院での研修を基本としますが、同時に地域中核病院や泌尿器科の常勤のいない地域中小病院へ定期的に出向し地域医療の現状についても理解を深めて下さい。
 3年次以降の研修において地域中核病院あるいは泌尿器科が常勤していない地域中小病院や診療所で週1回の外来診療を行います。
 3年次以降の研修において周辺の関連施設に出向き、初期対応としての疾病の診断を行い、また予防医療の観点から地域住民の健康指導を行い、自立して責任をもって医師として行動します。
 また必要に応じて他の診療拠点病院での手術の応援を非定期に行います。
</t>
    </r>
    <r>
      <rPr>
        <sz val="11"/>
        <rFont val="ＭＳ Ｐゴシック"/>
        <family val="3"/>
        <charset val="128"/>
        <scheme val="minor"/>
      </rPr>
      <t>また地域においての指導の質を保証するため以下の項目を実践します。
 研修プログラムで研修する専攻医を集めての講演会やhands-on-seminarなどを開催し、教育内容の共通化を図ります。
 専門研修指導医の訪問による専攻医指導の機会を設けます。</t>
    </r>
    <phoneticPr fontId="6"/>
  </si>
  <si>
    <t>指導医はよりよい専門医研修プログラムの作成のために指導医講習会などの機会を利用してフィードバック法を学習する必要があります。具体的には以下の事項を遵守して下さい。
 指導医は日本泌尿器科学会で実施する指導医講習会に少なくとも５年間に１回は参加します。
 指導医は総会や地方総会で実施されている教育skillや評価法などに関する講習会を1年に1回受講します（E-ラーニングが整備された場合、これによる受講も可能とします）。
 また日本泌尿器科学会として「指導者マニュアル」を作成したのでこれを適宜参照して下さい。
 基幹教育施設で設けられているFDに関する講習会に機会を見て参加します。</t>
    <phoneticPr fontId="6"/>
  </si>
  <si>
    <t>研修基幹施設の専門研修プログラム管理委員会において、知識、技能、態度それぞれについて評価を行い、総合的に修了判定を可とすべきか否かを判定します。知識、技能、態度の中に不可の項目がある場合には修了とみなされません。
総括的評価のプロセスは、自己申告ならびに上級医・専門医・指導医・多職種の評価を参考にして作成された、研修目標達成度評価報告用紙、経験症例数報告用紙について、連携施設指導者の評価を参考に専門研修プログラム管理委員会で評価し、プログラム統括責任者が決定することとなります。
医師以外の医療従事者からの評価も参考にします。医師としての倫理性、社会性に係る以下の事項について評価を受けることになります。評価の方法としては、看護師、薬剤師、MSW、（患者）などから評価してもらいます。
特に、「コアコンピテンシー　４．倫理観と医療のプロフェッショナリズム」における、それぞれのコンピテンシーは看護師、薬剤師、クラーク等の医療スタッフによる評価を参考にしてプログラム統括責任者が行います。これは研修記録簿　シート1-4に示してあります。</t>
    <phoneticPr fontId="6"/>
  </si>
  <si>
    <r>
      <t>泌尿器科専門医は2年間の初期臨床研修が終了し、後期研修が開始した段階から開始され4年間の研修で育成されます。</t>
    </r>
    <r>
      <rPr>
        <sz val="11"/>
        <color rgb="FF00B050"/>
        <rFont val="ＭＳ Ｐゴシック"/>
        <family val="3"/>
        <charset val="128"/>
        <scheme val="minor"/>
      </rPr>
      <t>4年間のうち基本的には研修基幹施設で2年間の研修を行い、それ以外の2年間を研修連携施設で研修することになります。●●大学泌尿器科研修プログラムでは研修終了後も泌尿器科臨床を継続する臨床修練コース、希望があれば研修4年目から大学院に進学可能な大学院進学コース、●●大学県民医療枠および地域医療枠を卒業し地域医療での義務年限を前提とした県民医療枠および地域医療枠コースの4つから選択することが可能です。</t>
    </r>
    <phoneticPr fontId="6"/>
  </si>
  <si>
    <r>
      <t xml:space="preserve">(2) プログラム全体でのカンファレンス
</t>
    </r>
    <r>
      <rPr>
        <sz val="11"/>
        <color rgb="FF00B050"/>
        <rFont val="ＭＳ Ｐゴシック"/>
        <family val="3"/>
        <charset val="128"/>
        <scheme val="minor"/>
      </rPr>
      <t>専門研修プ口グラム管理委員会が年1回開催されますのでそれに引き続いた全体でのカンファレンスを開催します。全体でのカンファレンスでは問題症例の提示や各施設において積極的に取り組んでいる治療の紹介、学会や文献検索で得られた最新の知識のレビュー等を発表してもらいます。</t>
    </r>
    <phoneticPr fontId="6"/>
  </si>
  <si>
    <r>
      <t>コアコンピテンシー（医療安全、医療倫理、感染対策）に関しては日本泌尿器科学会総会、各地区総会で卒後教育プログラムとして開催されていますので積極的にこれらのプログラムを受講するようにして下さい。また基幹施設である</t>
    </r>
    <r>
      <rPr>
        <sz val="11"/>
        <color rgb="FF00B050"/>
        <rFont val="ＭＳ Ｐゴシック"/>
        <family val="3"/>
        <charset val="128"/>
        <scheme val="minor"/>
      </rPr>
      <t>●●大学</t>
    </r>
    <r>
      <rPr>
        <sz val="11"/>
        <rFont val="ＭＳ Ｐゴシック"/>
        <family val="3"/>
        <charset val="128"/>
        <scheme val="minor"/>
      </rPr>
      <t>では医療安全部や感染制御部が主催する講習会が定期的に開催されていますのでこれらの講習会に関しても積極的に参加するよう心がけて下さい。</t>
    </r>
    <phoneticPr fontId="6"/>
  </si>
  <si>
    <t>5000件以上</t>
    <rPh sb="4" eb="5">
      <t>ケン</t>
    </rPh>
    <rPh sb="5" eb="7">
      <t>イジョウ</t>
    </rPh>
    <phoneticPr fontId="6"/>
  </si>
  <si>
    <t>8000件以上</t>
    <rPh sb="4" eb="5">
      <t>ケン</t>
    </rPh>
    <rPh sb="5" eb="7">
      <t>イジョウ</t>
    </rPh>
    <phoneticPr fontId="6"/>
  </si>
  <si>
    <t>5000件以上　8000件未満</t>
    <rPh sb="4" eb="5">
      <t>ケン</t>
    </rPh>
    <rPh sb="5" eb="7">
      <t>イジョウ</t>
    </rPh>
    <rPh sb="12" eb="13">
      <t>ケン</t>
    </rPh>
    <rPh sb="13" eb="15">
      <t>ミマン</t>
    </rPh>
    <phoneticPr fontId="6"/>
  </si>
  <si>
    <t>2000件以上　5000件未満</t>
    <rPh sb="4" eb="5">
      <t>ケン</t>
    </rPh>
    <rPh sb="5" eb="7">
      <t>イジョウ</t>
    </rPh>
    <rPh sb="12" eb="13">
      <t>ケン</t>
    </rPh>
    <rPh sb="13" eb="15">
      <t>ミマン</t>
    </rPh>
    <phoneticPr fontId="6"/>
  </si>
  <si>
    <t>1000件以上　2000件未満</t>
    <rPh sb="4" eb="5">
      <t>ケン</t>
    </rPh>
    <rPh sb="5" eb="7">
      <t>イジョウ</t>
    </rPh>
    <rPh sb="12" eb="13">
      <t>ケン</t>
    </rPh>
    <rPh sb="13" eb="15">
      <t>ミマン</t>
    </rPh>
    <phoneticPr fontId="6"/>
  </si>
  <si>
    <t>プログラム冊子（Word）にもある項目については、プログラム冊子の該当箇所をコピーして貼り付けてください。項目のセルに、コメント機能でプログラム冊子の該当箇所を記載しています。</t>
    <rPh sb="5" eb="7">
      <t>サッシ</t>
    </rPh>
    <rPh sb="17" eb="19">
      <t>コウモク</t>
    </rPh>
    <rPh sb="30" eb="32">
      <t>サッシ</t>
    </rPh>
    <rPh sb="33" eb="37">
      <t>ガイトウカショ</t>
    </rPh>
    <rPh sb="43" eb="44">
      <t>ハ</t>
    </rPh>
    <rPh sb="45" eb="46">
      <t>ツ</t>
    </rPh>
    <rPh sb="77" eb="79">
      <t>カショ</t>
    </rPh>
    <phoneticPr fontId="6"/>
  </si>
  <si>
    <t>専門研修指導医
（最大で10名まで）
※主な施設の担当者（専門研修プログラム統括責任者、専門研修プログラム連携施設担当者）を記入してください。
※専攻医の応募システム上で表示される項目です。</t>
    <rPh sb="21" eb="22">
      <t>オモ</t>
    </rPh>
    <rPh sb="23" eb="25">
      <t>シセツ</t>
    </rPh>
    <rPh sb="26" eb="29">
      <t>タントウシャ</t>
    </rPh>
    <rPh sb="30" eb="34">
      <t>センモンケンシュウ</t>
    </rPh>
    <rPh sb="39" eb="44">
      <t>トウカツセキニンシャ</t>
    </rPh>
    <rPh sb="45" eb="49">
      <t>センモンケンシュウ</t>
    </rPh>
    <rPh sb="54" eb="58">
      <t>レンケイシセツ</t>
    </rPh>
    <rPh sb="58" eb="61">
      <t>タントウシャ</t>
    </rPh>
    <rPh sb="63" eb="65">
      <t>キニュウ</t>
    </rPh>
    <rPh sb="75" eb="78">
      <t>センコウイ</t>
    </rPh>
    <rPh sb="79" eb="81">
      <t>オウボ</t>
    </rPh>
    <rPh sb="85" eb="86">
      <t>ジョウ</t>
    </rPh>
    <rPh sb="87" eb="89">
      <t>ヒョウジ</t>
    </rPh>
    <rPh sb="92" eb="94">
      <t>コウモク</t>
    </rPh>
    <phoneticPr fontId="11"/>
  </si>
  <si>
    <t>泌尿器科</t>
    <rPh sb="0" eb="4">
      <t>ヒニョウキカ</t>
    </rPh>
    <phoneticPr fontId="6"/>
  </si>
  <si>
    <t>連携11</t>
    <rPh sb="0" eb="2">
      <t>レンケイ</t>
    </rPh>
    <phoneticPr fontId="6"/>
  </si>
  <si>
    <t>連携12</t>
    <rPh sb="0" eb="2">
      <t>レンケイ</t>
    </rPh>
    <phoneticPr fontId="6"/>
  </si>
  <si>
    <t>連携13</t>
    <rPh sb="0" eb="2">
      <t>レンケイ</t>
    </rPh>
    <phoneticPr fontId="6"/>
  </si>
  <si>
    <t>連携14</t>
    <rPh sb="0" eb="2">
      <t>レンケイ</t>
    </rPh>
    <phoneticPr fontId="6"/>
  </si>
  <si>
    <t>連携15</t>
    <rPh sb="0" eb="2">
      <t>レンケイ</t>
    </rPh>
    <phoneticPr fontId="6"/>
  </si>
  <si>
    <t>連携16</t>
    <rPh sb="0" eb="2">
      <t>レンケイ</t>
    </rPh>
    <phoneticPr fontId="6"/>
  </si>
  <si>
    <t>連携17</t>
    <rPh sb="0" eb="2">
      <t>レンケイ</t>
    </rPh>
    <phoneticPr fontId="6"/>
  </si>
  <si>
    <t>連携18</t>
    <rPh sb="0" eb="2">
      <t>レンケイ</t>
    </rPh>
    <phoneticPr fontId="6"/>
  </si>
  <si>
    <t>連携19</t>
    <rPh sb="0" eb="2">
      <t>レンケイ</t>
    </rPh>
    <phoneticPr fontId="6"/>
  </si>
  <si>
    <t>連携20</t>
    <rPh sb="0" eb="2">
      <t>レンケイ</t>
    </rPh>
    <phoneticPr fontId="6"/>
  </si>
  <si>
    <t>連携21</t>
    <rPh sb="0" eb="2">
      <t>レンケイ</t>
    </rPh>
    <phoneticPr fontId="6"/>
  </si>
  <si>
    <t>連携22</t>
    <rPh sb="0" eb="2">
      <t>レンケイ</t>
    </rPh>
    <phoneticPr fontId="6"/>
  </si>
  <si>
    <t>連携23</t>
    <rPh sb="0" eb="2">
      <t>レンケイ</t>
    </rPh>
    <phoneticPr fontId="6"/>
  </si>
  <si>
    <t>連携24</t>
    <rPh sb="0" eb="2">
      <t>レンケイ</t>
    </rPh>
    <phoneticPr fontId="6"/>
  </si>
  <si>
    <t>連携25</t>
    <rPh sb="0" eb="2">
      <t>レンケイ</t>
    </rPh>
    <phoneticPr fontId="6"/>
  </si>
  <si>
    <t>連携26</t>
    <rPh sb="0" eb="2">
      <t>レンケイ</t>
    </rPh>
    <phoneticPr fontId="6"/>
  </si>
  <si>
    <t>連携27</t>
    <rPh sb="0" eb="2">
      <t>レンケイ</t>
    </rPh>
    <phoneticPr fontId="6"/>
  </si>
  <si>
    <t>連携28</t>
    <rPh sb="0" eb="2">
      <t>レンケイ</t>
    </rPh>
    <phoneticPr fontId="6"/>
  </si>
  <si>
    <t>連携29</t>
    <rPh sb="0" eb="2">
      <t>レンケイ</t>
    </rPh>
    <phoneticPr fontId="6"/>
  </si>
  <si>
    <t>連携30</t>
    <rPh sb="0" eb="2">
      <t>レンケイ</t>
    </rPh>
    <phoneticPr fontId="6"/>
  </si>
  <si>
    <t>下記「(A) 専門研修指導医数から算出される専攻医受入上限数」と「(B) 診療実績から算出される専攻医受入上限数」のうち、少ない数をもとに、それ以下の人数を記入してください。</t>
    <rPh sb="0" eb="2">
      <t>カキ</t>
    </rPh>
    <phoneticPr fontId="6"/>
  </si>
  <si>
    <t>0の場合は「0」と入力してください。</t>
    <rPh sb="2" eb="4">
      <t>バアイ</t>
    </rPh>
    <rPh sb="9" eb="11">
      <t>ニュウリョク</t>
    </rPh>
    <phoneticPr fontId="6"/>
  </si>
  <si>
    <t>他に連携するプログラムの名称</t>
    <rPh sb="0" eb="1">
      <t>タ</t>
    </rPh>
    <rPh sb="2" eb="4">
      <t>レンケイ</t>
    </rPh>
    <rPh sb="12" eb="14">
      <t>メイショウ</t>
    </rPh>
    <phoneticPr fontId="6"/>
  </si>
  <si>
    <t>プログラム1</t>
    <phoneticPr fontId="6"/>
  </si>
  <si>
    <t>プログラム2</t>
    <phoneticPr fontId="6"/>
  </si>
  <si>
    <t>プログラム3</t>
  </si>
  <si>
    <t>プログラム4</t>
  </si>
  <si>
    <t>プログラム5</t>
  </si>
  <si>
    <t>プログラム6</t>
  </si>
  <si>
    <t>プログラム7</t>
  </si>
  <si>
    <t>プログラム8</t>
  </si>
  <si>
    <t>プログラム9</t>
  </si>
  <si>
    <t>施設名称</t>
    <rPh sb="0" eb="2">
      <t>シセツ</t>
    </rPh>
    <rPh sb="2" eb="4">
      <t>メイショウ</t>
    </rPh>
    <phoneticPr fontId="13"/>
  </si>
  <si>
    <t>連携31</t>
    <rPh sb="0" eb="2">
      <t>レンケイ</t>
    </rPh>
    <phoneticPr fontId="6"/>
  </si>
  <si>
    <t>連携32</t>
    <rPh sb="0" eb="2">
      <t>レンケイ</t>
    </rPh>
    <phoneticPr fontId="6"/>
  </si>
  <si>
    <t>連携33</t>
    <rPh sb="0" eb="2">
      <t>レンケイ</t>
    </rPh>
    <phoneticPr fontId="6"/>
  </si>
  <si>
    <t>連携34</t>
    <rPh sb="0" eb="2">
      <t>レンケイ</t>
    </rPh>
    <phoneticPr fontId="6"/>
  </si>
  <si>
    <t>連携35</t>
    <rPh sb="0" eb="2">
      <t>レンケイ</t>
    </rPh>
    <phoneticPr fontId="6"/>
  </si>
  <si>
    <t>連携36</t>
    <rPh sb="0" eb="2">
      <t>レンケイ</t>
    </rPh>
    <phoneticPr fontId="6"/>
  </si>
  <si>
    <t>連携37</t>
    <rPh sb="0" eb="2">
      <t>レンケイ</t>
    </rPh>
    <phoneticPr fontId="6"/>
  </si>
  <si>
    <t>連携38</t>
    <rPh sb="0" eb="2">
      <t>レンケイ</t>
    </rPh>
    <phoneticPr fontId="6"/>
  </si>
  <si>
    <t>連携39</t>
    <rPh sb="0" eb="2">
      <t>レンケイ</t>
    </rPh>
    <phoneticPr fontId="6"/>
  </si>
  <si>
    <t>連携40</t>
    <rPh sb="0" eb="2">
      <t>レンケイ</t>
    </rPh>
    <phoneticPr fontId="6"/>
  </si>
  <si>
    <t>④社会性
保健医療や主たる医療法規を理解し、遵守します。健康保険制度を理解し保健医療をメディカルスタッフと協調し実践します。医師法・医療法、健康保険法、国民健康保険法、老人保健法を理解する。診断書、証明書を記載します。</t>
    <phoneticPr fontId="6"/>
  </si>
  <si>
    <r>
      <t>① 専門研修1年目
専門研修1年目では基本的診療能力および泌尿器科的基本的知識と技能の習得を目標とします。原則として研修基幹施設である</t>
    </r>
    <r>
      <rPr>
        <sz val="11"/>
        <color rgb="FF00B050"/>
        <rFont val="ＭＳ Ｐゴシック"/>
        <family val="3"/>
        <charset val="128"/>
        <scheme val="minor"/>
      </rPr>
      <t>●●大学付属病院</t>
    </r>
    <r>
      <rPr>
        <sz val="11"/>
        <rFont val="ＭＳ Ｐゴシック"/>
        <family val="3"/>
        <charset val="128"/>
        <scheme val="minor"/>
      </rPr>
      <t>での研修になります。指導医は日々の臨床を通して専攻医の知識・技能の習得を指導します。専攻医は学会・研究会への参加、e-learningなどを通して自らも専門知識・技能の習得を図ります。</t>
    </r>
    <phoneticPr fontId="6"/>
  </si>
  <si>
    <t>（常勤の場合）任期</t>
    <rPh sb="1" eb="3">
      <t>ジョウキン</t>
    </rPh>
    <rPh sb="4" eb="6">
      <t>バアイ</t>
    </rPh>
    <rPh sb="7" eb="9">
      <t>ニンキ</t>
    </rPh>
    <phoneticPr fontId="6"/>
  </si>
  <si>
    <t>A. 一般的な手術に関する項目
下記の４領域において、術者として経験すべき症例数が各領域5例以上（「副腎、腎、後腹膜の手術」のみ 3 例以上）かつ合計50例以上であること。
　・副腎、腎、後腹膜の手術
　・尿管、膀胱の手術
　・前立腺、尿道の手術
　・陰嚢内容臓器、陰茎の手術</t>
    <phoneticPr fontId="6"/>
  </si>
  <si>
    <t>統括責任者</t>
    <rPh sb="0" eb="5">
      <t>トウカツセキニンシャ</t>
    </rPh>
    <phoneticPr fontId="6"/>
  </si>
  <si>
    <t>メールアドレス</t>
  </si>
  <si>
    <t>メールアドレス</t>
    <phoneticPr fontId="6"/>
  </si>
  <si>
    <t>電話番号</t>
    <rPh sb="0" eb="4">
      <t>デンワバンゴウ</t>
    </rPh>
    <phoneticPr fontId="6"/>
  </si>
  <si>
    <t>領域</t>
    <rPh sb="0" eb="2">
      <t>リョウイキ</t>
    </rPh>
    <phoneticPr fontId="6"/>
  </si>
  <si>
    <t>申請年度</t>
    <rPh sb="0" eb="4">
      <t>シンセイネンド</t>
    </rPh>
    <phoneticPr fontId="6"/>
  </si>
  <si>
    <t>基幹施設名</t>
    <rPh sb="0" eb="5">
      <t>キカンシセツメイ</t>
    </rPh>
    <phoneticPr fontId="6"/>
  </si>
  <si>
    <t>施設URL</t>
    <rPh sb="0" eb="2">
      <t>シセツ</t>
    </rPh>
    <phoneticPr fontId="6"/>
  </si>
  <si>
    <t>連絡先担当</t>
    <rPh sb="0" eb="5">
      <t>レンラクサキタントウ</t>
    </rPh>
    <phoneticPr fontId="6"/>
  </si>
  <si>
    <t>登録者</t>
    <rPh sb="0" eb="3">
      <t>トウロクシャ</t>
    </rPh>
    <phoneticPr fontId="6"/>
  </si>
  <si>
    <t>内線</t>
    <rPh sb="0" eb="2">
      <t>ナイセン</t>
    </rPh>
    <phoneticPr fontId="6"/>
  </si>
  <si>
    <t>研修年限（年）</t>
    <rPh sb="0" eb="4">
      <t>ケンシュウネンゲン</t>
    </rPh>
    <rPh sb="5" eb="6">
      <t>ネン</t>
    </rPh>
    <phoneticPr fontId="6"/>
  </si>
  <si>
    <t>備考（内線など）</t>
    <rPh sb="0" eb="2">
      <t>ビコウ</t>
    </rPh>
    <rPh sb="3" eb="5">
      <t>ナイセン</t>
    </rPh>
    <phoneticPr fontId="6"/>
  </si>
  <si>
    <t>Subspecialty領域との連続性</t>
    <phoneticPr fontId="6"/>
  </si>
  <si>
    <t>その他</t>
    <phoneticPr fontId="6"/>
  </si>
  <si>
    <t>休暇（年次有給・夏季休暇）
（例：有給20日、夏季休暇3日など）</t>
    <rPh sb="3" eb="5">
      <t>ネンジ</t>
    </rPh>
    <rPh sb="5" eb="7">
      <t>ユウキュウ</t>
    </rPh>
    <rPh sb="8" eb="10">
      <t>カキ</t>
    </rPh>
    <rPh sb="10" eb="12">
      <t>キュウカ</t>
    </rPh>
    <rPh sb="15" eb="16">
      <t>レイ</t>
    </rPh>
    <phoneticPr fontId="6"/>
  </si>
  <si>
    <t>月の当直回数
（宿日直許可の有無）</t>
    <rPh sb="0" eb="1">
      <t>ツキ</t>
    </rPh>
    <rPh sb="2" eb="6">
      <t>トウチョクカイスウ</t>
    </rPh>
    <rPh sb="8" eb="11">
      <t>シュクニッチョク</t>
    </rPh>
    <rPh sb="11" eb="13">
      <t>キョカ</t>
    </rPh>
    <rPh sb="14" eb="16">
      <t>ウム</t>
    </rPh>
    <phoneticPr fontId="6"/>
  </si>
  <si>
    <t>専攻医の処遇
（基幹施設）</t>
    <rPh sb="8" eb="12">
      <t>キカンシセツ</t>
    </rPh>
    <phoneticPr fontId="6"/>
  </si>
  <si>
    <r>
      <t xml:space="preserve">取得学位
</t>
    </r>
    <r>
      <rPr>
        <sz val="9"/>
        <color theme="1"/>
        <rFont val="ＭＳ Ｐゴシック"/>
        <family val="3"/>
        <charset val="128"/>
        <scheme val="minor"/>
      </rPr>
      <t>※取得年月も記載</t>
    </r>
    <rPh sb="0" eb="4">
      <t>シュトクガクイ</t>
    </rPh>
    <rPh sb="6" eb="10">
      <t>シュトクネンゲツ</t>
    </rPh>
    <rPh sb="11" eb="13">
      <t>キサイ</t>
    </rPh>
    <phoneticPr fontId="6"/>
  </si>
  <si>
    <t>常勤・非常勤</t>
    <rPh sb="0" eb="2">
      <t>ジョウキン</t>
    </rPh>
    <rPh sb="3" eb="6">
      <t>ヒジョウキン</t>
    </rPh>
    <phoneticPr fontId="6"/>
  </si>
  <si>
    <t>合計</t>
    <rPh sb="0" eb="2">
      <t>ゴウケイ</t>
    </rPh>
    <phoneticPr fontId="6"/>
  </si>
  <si>
    <t>専攻医の処遇
（連携施設）
※各連携施設毎に記載してください。
行が不足する場合はコピーして追加してください。</t>
    <rPh sb="8" eb="12">
      <t>レンケイシセツ</t>
    </rPh>
    <rPh sb="15" eb="16">
      <t>カク</t>
    </rPh>
    <rPh sb="16" eb="21">
      <t>レンケイシセツゴト</t>
    </rPh>
    <rPh sb="22" eb="24">
      <t>キサイ</t>
    </rPh>
    <rPh sb="32" eb="33">
      <t>ギョウ</t>
    </rPh>
    <rPh sb="34" eb="36">
      <t>フソク</t>
    </rPh>
    <rPh sb="38" eb="40">
      <t>バアイ</t>
    </rPh>
    <rPh sb="46" eb="48">
      <t>ツイカ</t>
    </rPh>
    <phoneticPr fontId="6"/>
  </si>
  <si>
    <t xml:space="preserve">当該施設が複数のプログラムに参加する場合は、診療実績に関して本プログラムへ何%振り分けるかを決める必要があります。
</t>
    <rPh sb="0" eb="2">
      <t>トウガイ</t>
    </rPh>
    <rPh sb="2" eb="4">
      <t>シセツ</t>
    </rPh>
    <rPh sb="5" eb="7">
      <t>フクスウ</t>
    </rPh>
    <rPh sb="14" eb="16">
      <t>サンカ</t>
    </rPh>
    <rPh sb="18" eb="20">
      <t>バアイ</t>
    </rPh>
    <rPh sb="22" eb="24">
      <t>シンリョウ</t>
    </rPh>
    <rPh sb="24" eb="26">
      <t>ジッセキ</t>
    </rPh>
    <rPh sb="27" eb="28">
      <t>カン</t>
    </rPh>
    <rPh sb="30" eb="31">
      <t>ホン</t>
    </rPh>
    <rPh sb="37" eb="38">
      <t>ナン</t>
    </rPh>
    <rPh sb="39" eb="40">
      <t>フ</t>
    </rPh>
    <rPh sb="41" eb="42">
      <t>ワ</t>
    </rPh>
    <rPh sb="46" eb="47">
      <t>キ</t>
    </rPh>
    <rPh sb="49" eb="51">
      <t>ヒツヨウ</t>
    </rPh>
    <phoneticPr fontId="3"/>
  </si>
  <si>
    <t>1. プログラム詳細</t>
    <rPh sb="8" eb="10">
      <t>ショウサイ</t>
    </rPh>
    <phoneticPr fontId="6"/>
  </si>
  <si>
    <t>2. 施設詳細</t>
    <rPh sb="3" eb="7">
      <t>シセツショウサイ</t>
    </rPh>
    <phoneticPr fontId="6"/>
  </si>
  <si>
    <t>3. 冊子情報</t>
    <rPh sb="3" eb="5">
      <t>サッシ</t>
    </rPh>
    <rPh sb="5" eb="7">
      <t>ジョウホウ</t>
    </rPh>
    <phoneticPr fontId="6"/>
  </si>
  <si>
    <t>4. 施設群　診療実績</t>
    <rPh sb="3" eb="6">
      <t>シセツグン</t>
    </rPh>
    <rPh sb="7" eb="11">
      <t>シンリョウジッセキ</t>
    </rPh>
    <phoneticPr fontId="6"/>
  </si>
  <si>
    <t>基幹</t>
    <rPh sb="0" eb="2">
      <t>キカン</t>
    </rPh>
    <phoneticPr fontId="6"/>
  </si>
  <si>
    <r>
      <t>(1) 専門研修基幹施設の認定基準
泌尿器科専門研修プログラム整備基準では専門研修基幹施設の認定基準を以下のように定めています。
 専門研修プログラムを管理し、当該プログラムに参加する専攻医および専門研修連携施設を統括する。
 初期臨床研修の基幹型臨床研修病院の指定基準（十分な指導医数、図書館設置、CPCなどの定期開催など）を満たす教育病院としての水準が保証されている。
 日本泌尿器科学会拠点教育施設である。
 全身麻酔・硬膜外麻酔・腰椎麻酔で行う泌尿器科手術が年間100件以上である。
 泌尿器科指導医が1名以上常勤医師として在籍している。
 認定は日本泌尿器科学会の専門研修委員会が定める専門研修基幹施設の認定基準に従い、日本泌尿器科学会の専門研修委員会が行う。
 研修内容に関する監査・調査に対応出来る体制を備えていること。
 施設実地調査(サイトビジット)による評価に対応できる。
本プログラムの研修基幹施設である</t>
    </r>
    <r>
      <rPr>
        <sz val="11"/>
        <color rgb="FF00B050"/>
        <rFont val="ＭＳ Ｐゴシック"/>
        <family val="3"/>
        <charset val="128"/>
        <scheme val="minor"/>
      </rPr>
      <t>●●大学附属病院</t>
    </r>
    <r>
      <rPr>
        <sz val="11"/>
        <rFont val="ＭＳ Ｐゴシック"/>
        <family val="3"/>
        <charset val="128"/>
        <scheme val="minor"/>
      </rPr>
      <t>は以上の要件を全てみたしています。実際の診療実績に関しては別添資料を参照して下さい。</t>
    </r>
    <phoneticPr fontId="6"/>
  </si>
  <si>
    <t>事務担当</t>
    <rPh sb="0" eb="4">
      <t>ジムタントウ</t>
    </rPh>
    <phoneticPr fontId="6"/>
  </si>
  <si>
    <t>時間外勤務（時間外手当を給付するもの）</t>
    <rPh sb="0" eb="3">
      <t>ジカンガイ</t>
    </rPh>
    <rPh sb="3" eb="5">
      <t>キンム</t>
    </rPh>
    <rPh sb="6" eb="9">
      <t>ジカンガイ</t>
    </rPh>
    <rPh sb="9" eb="11">
      <t>テアテ</t>
    </rPh>
    <rPh sb="12" eb="14">
      <t>キュウフ</t>
    </rPh>
    <phoneticPr fontId="6"/>
  </si>
  <si>
    <t>都道府県コード（2桁）-医療機関コード　（XX-XXXXXXX）</t>
    <rPh sb="0" eb="4">
      <t>トドウフケン</t>
    </rPh>
    <rPh sb="9" eb="10">
      <t>ケタ</t>
    </rPh>
    <rPh sb="12" eb="16">
      <t>イリョウキカン</t>
    </rPh>
    <phoneticPr fontId="6"/>
  </si>
  <si>
    <t>※専門研修指導医</t>
    <rPh sb="1" eb="8">
      <t>センモンケンシュウシドウイ</t>
    </rPh>
    <phoneticPr fontId="6"/>
  </si>
  <si>
    <t>泌尿器科学会指導医は自動的に専門研修指導医の基準を満たします。</t>
    <phoneticPr fontId="6"/>
  </si>
  <si>
    <t>都道府県コード（2桁）-
医療機関コード　（XX-XXXXXXX）</t>
    <phoneticPr fontId="6"/>
  </si>
  <si>
    <t>・</t>
    <phoneticPr fontId="6"/>
  </si>
  <si>
    <t>具体的な手術術式に関しては専攻医マニュアルの資料③研修修了に必要な手術要件を参照してください。</t>
  </si>
  <si>
    <t>⑦腹腔鏡・腹腔鏡下小切開・ロボット支援関連の手術に関しては一般的な手術の中で個別に記載してもらっています。</t>
  </si>
  <si>
    <t>専門的な手術</t>
    <rPh sb="0" eb="3">
      <t>センモンテキ</t>
    </rPh>
    <rPh sb="4" eb="6">
      <t>シュジュツ</t>
    </rPh>
    <phoneticPr fontId="11"/>
  </si>
  <si>
    <t>(1)</t>
    <phoneticPr fontId="11"/>
  </si>
  <si>
    <t>・</t>
    <phoneticPr fontId="11"/>
  </si>
  <si>
    <t>認定番号</t>
    <phoneticPr fontId="6"/>
  </si>
  <si>
    <t>連携41</t>
    <rPh sb="0" eb="2">
      <t>レンケイ</t>
    </rPh>
    <phoneticPr fontId="6"/>
  </si>
  <si>
    <t>連携42</t>
    <rPh sb="0" eb="2">
      <t>レンケイ</t>
    </rPh>
    <phoneticPr fontId="6"/>
  </si>
  <si>
    <t>連携43</t>
    <rPh sb="0" eb="2">
      <t>レンケイ</t>
    </rPh>
    <phoneticPr fontId="6"/>
  </si>
  <si>
    <t>連携44</t>
    <rPh sb="0" eb="2">
      <t>レンケイ</t>
    </rPh>
    <phoneticPr fontId="6"/>
  </si>
  <si>
    <t>連携45</t>
    <rPh sb="0" eb="2">
      <t>レンケイ</t>
    </rPh>
    <phoneticPr fontId="6"/>
  </si>
  <si>
    <t>連携46</t>
    <rPh sb="0" eb="2">
      <t>レンケイ</t>
    </rPh>
    <phoneticPr fontId="6"/>
  </si>
  <si>
    <t>連携47</t>
    <rPh sb="0" eb="2">
      <t>レンケイ</t>
    </rPh>
    <phoneticPr fontId="6"/>
  </si>
  <si>
    <t>連携48</t>
    <rPh sb="0" eb="2">
      <t>レンケイ</t>
    </rPh>
    <phoneticPr fontId="6"/>
  </si>
  <si>
    <t>連携49</t>
    <rPh sb="0" eb="2">
      <t>レンケイ</t>
    </rPh>
    <phoneticPr fontId="6"/>
  </si>
  <si>
    <t>連携50</t>
    <rPh sb="0" eb="2">
      <t>レンケイ</t>
    </rPh>
    <phoneticPr fontId="6"/>
  </si>
  <si>
    <t>連携51</t>
    <rPh sb="0" eb="2">
      <t>レンケイ</t>
    </rPh>
    <phoneticPr fontId="6"/>
  </si>
  <si>
    <t>連携52</t>
    <rPh sb="0" eb="2">
      <t>レンケイ</t>
    </rPh>
    <phoneticPr fontId="6"/>
  </si>
  <si>
    <t>連携53</t>
    <rPh sb="0" eb="2">
      <t>レンケイ</t>
    </rPh>
    <phoneticPr fontId="6"/>
  </si>
  <si>
    <t>連携54</t>
    <rPh sb="0" eb="2">
      <t>レンケイ</t>
    </rPh>
    <phoneticPr fontId="6"/>
  </si>
  <si>
    <t>連携55</t>
    <rPh sb="0" eb="2">
      <t>レンケイ</t>
    </rPh>
    <phoneticPr fontId="6"/>
  </si>
  <si>
    <t>連携56</t>
    <rPh sb="0" eb="2">
      <t>レンケイ</t>
    </rPh>
    <phoneticPr fontId="6"/>
  </si>
  <si>
    <t>連携57</t>
    <rPh sb="0" eb="2">
      <t>レンケイ</t>
    </rPh>
    <phoneticPr fontId="6"/>
  </si>
  <si>
    <t>連携58</t>
    <rPh sb="0" eb="2">
      <t>レンケイ</t>
    </rPh>
    <phoneticPr fontId="6"/>
  </si>
  <si>
    <t>連携59</t>
    <rPh sb="0" eb="2">
      <t>レンケイ</t>
    </rPh>
    <phoneticPr fontId="6"/>
  </si>
  <si>
    <t>連携60</t>
    <rPh sb="0" eb="2">
      <t>レンケイ</t>
    </rPh>
    <phoneticPr fontId="6"/>
  </si>
  <si>
    <t>【本プログラム以外に参加するプログラムがある場合のみ】</t>
    <rPh sb="1" eb="2">
      <t>ホン</t>
    </rPh>
    <rPh sb="7" eb="9">
      <t>イガイ</t>
    </rPh>
    <rPh sb="10" eb="12">
      <t>サンカ</t>
    </rPh>
    <rPh sb="22" eb="24">
      <t>バアイ</t>
    </rPh>
    <phoneticPr fontId="11"/>
  </si>
  <si>
    <t>本プログラム以外の参加プログラム名および症例配分割合</t>
  </si>
  <si>
    <t>専門研修指導医の数 ※</t>
    <rPh sb="0" eb="2">
      <t>センモン</t>
    </rPh>
    <rPh sb="2" eb="4">
      <t>ケンシュウ</t>
    </rPh>
    <rPh sb="4" eb="7">
      <t>シドウイ</t>
    </rPh>
    <rPh sb="8" eb="9">
      <t>カズ</t>
    </rPh>
    <phoneticPr fontId="6"/>
  </si>
  <si>
    <t>専門研修指導医数（按分後）</t>
    <rPh sb="0" eb="2">
      <t>センモン</t>
    </rPh>
    <rPh sb="2" eb="4">
      <t>ケンシュウ</t>
    </rPh>
    <rPh sb="4" eb="7">
      <t>シドウイ</t>
    </rPh>
    <rPh sb="7" eb="8">
      <t>スウ</t>
    </rPh>
    <rPh sb="9" eb="12">
      <t>アンブンゴ</t>
    </rPh>
    <phoneticPr fontId="6"/>
  </si>
  <si>
    <t>※グレー部分は自動入力</t>
    <rPh sb="4" eb="6">
      <t>ブブン</t>
    </rPh>
    <rPh sb="7" eb="11">
      <t>ジドウニュウリョク</t>
    </rPh>
    <phoneticPr fontId="6"/>
  </si>
  <si>
    <t>連携施設　概要と診療実績</t>
    <rPh sb="0" eb="2">
      <t>レンケイ</t>
    </rPh>
    <rPh sb="2" eb="4">
      <t>シセツ</t>
    </rPh>
    <rPh sb="5" eb="7">
      <t>ガイヨウ</t>
    </rPh>
    <rPh sb="8" eb="12">
      <t>シンリョウジッセキ</t>
    </rPh>
    <phoneticPr fontId="6"/>
  </si>
  <si>
    <t>※G列・H列は保護されているため入力いただけません（コピーペースト含む）</t>
    <rPh sb="2" eb="3">
      <t>レツ</t>
    </rPh>
    <rPh sb="5" eb="6">
      <t>レツ</t>
    </rPh>
    <rPh sb="7" eb="9">
      <t>ホゴ</t>
    </rPh>
    <rPh sb="16" eb="18">
      <t>ニュウリョク</t>
    </rPh>
    <rPh sb="33" eb="34">
      <t>フク</t>
    </rPh>
    <phoneticPr fontId="6"/>
  </si>
  <si>
    <t>連携61</t>
    <rPh sb="0" eb="2">
      <t>レンケイ</t>
    </rPh>
    <phoneticPr fontId="6"/>
  </si>
  <si>
    <t>連携62</t>
    <rPh sb="0" eb="2">
      <t>レンケイ</t>
    </rPh>
    <phoneticPr fontId="6"/>
  </si>
  <si>
    <t>連携63</t>
    <rPh sb="0" eb="2">
      <t>レンケイ</t>
    </rPh>
    <phoneticPr fontId="6"/>
  </si>
  <si>
    <t>連携64</t>
    <rPh sb="0" eb="2">
      <t>レンケイ</t>
    </rPh>
    <phoneticPr fontId="6"/>
  </si>
  <si>
    <t>連携65</t>
    <rPh sb="0" eb="2">
      <t>レンケイ</t>
    </rPh>
    <phoneticPr fontId="6"/>
  </si>
  <si>
    <t>連携66</t>
    <rPh sb="0" eb="2">
      <t>レンケイ</t>
    </rPh>
    <phoneticPr fontId="6"/>
  </si>
  <si>
    <t>連携67</t>
    <rPh sb="0" eb="2">
      <t>レンケイ</t>
    </rPh>
    <phoneticPr fontId="6"/>
  </si>
  <si>
    <t>連携68</t>
    <rPh sb="0" eb="2">
      <t>レンケイ</t>
    </rPh>
    <phoneticPr fontId="6"/>
  </si>
  <si>
    <t>連携69</t>
    <rPh sb="0" eb="2">
      <t>レンケイ</t>
    </rPh>
    <phoneticPr fontId="6"/>
  </si>
  <si>
    <t>連携70</t>
    <rPh sb="0" eb="2">
      <t>レンケイ</t>
    </rPh>
    <phoneticPr fontId="6"/>
  </si>
  <si>
    <t>専門研修中の特別な事情への対処に関しては日本泌尿器科学会の専門研修委員会で示される以下の対処に準じます。
・専門研修プログラム期間のうち、疾病、介護、産前産後および育児休暇については、6カ月間までを研修期間として認め、分割しての休暇取得も認める。
・疾病の場合は診断書、介護の場合は家族が要介護状態であることを証明するもの、出産の場合は出産を証明するものの添付が必要である。
・他科（麻酔科、救急科など）での研修は4年間のうち６カ月まで認める。
 フルタイムではないが、勤務時間は週20時間以上の形態での研修は4年間のうち6カ月まで認める。
 上記項目に該当する者は、その期間を除いた常勤での専攻医研修期間が通算3年半以上必要である。
 留学、病院勤務のない大学院の期間は研修期間にカウントできない。
 専門研修プログラムの移動には、日本泌尿器科学会の専門研修委員会へ申請し承認を得る必要があります。したがって、移動前・後の両プログラム統括責任者の話し合いだけでは行えないことを基本とします。</t>
    <phoneticPr fontId="6"/>
  </si>
  <si>
    <t>(2)講習などの受講や論文・学会発表：　40単位（更新基準と合わせる）
▶共通講習
最小８単位、最大１０単位、ただし必修講習A・必修講習Bを各１単位以上含むこと。
【必修講習A】
 医療安全
 感染対策
 医療倫理
【必修講習B】
・ 医療制度と法律
・ 地域医療
・ 医療福祉制度
・ 医療経済（保険医療等）
・ 両立支援
【任意講習C】
・ 臨床研究・臨床試験
・ 災害医療
　▶泌尿器科領域講習（最小１５単位）
　　・日本泌尿器科学会総会での指定セッション受講：１時間1単位
　　・日本泌尿器科学会地区総会での指定セッション受講 ：１時間1単位
　　・その他　日本泌尿器科学会が指定する講習受講：１時間１単位
　▶学術業績・診療以外の活動実績（最小3単位、最大15単位）
　　・日本泌尿器科学会総会の出席証明：3単位
　　・日本泌尿器科学会地区総会の出席証明：3単位
　　・日本泌尿器科学会が定める泌尿器科学会関連学会の出席証明：2単位
　　・日本泌尿器科学会が定める研究会等の出席証明：1単位
　　・論文著者は2単位、学会発表本人は1単位。</t>
    <rPh sb="64" eb="68">
      <t>ヒッシュウコウシュウ</t>
    </rPh>
    <rPh sb="70" eb="71">
      <t>カク</t>
    </rPh>
    <rPh sb="315" eb="317">
      <t>ギョウセキ</t>
    </rPh>
    <rPh sb="328" eb="330">
      <t>サイショウ</t>
    </rPh>
    <rPh sb="331" eb="333">
      <t>タンイ</t>
    </rPh>
    <phoneticPr fontId="11"/>
  </si>
  <si>
    <t>※グレー部分は自動入力（保護されているため入力いただけません）</t>
    <rPh sb="4" eb="6">
      <t>ブブン</t>
    </rPh>
    <rPh sb="7" eb="11">
      <t>ジドウニュウリョク</t>
    </rPh>
    <rPh sb="12" eb="14">
      <t>ホゴ</t>
    </rPh>
    <rPh sb="21" eb="23">
      <t>ニュウリョク</t>
    </rPh>
    <phoneticPr fontId="6"/>
  </si>
  <si>
    <t>連携施設名</t>
    <rPh sb="0" eb="5">
      <t>レンケイシセツメイ</t>
    </rPh>
    <phoneticPr fontId="6"/>
  </si>
  <si>
    <t>・</t>
    <phoneticPr fontId="6"/>
  </si>
  <si>
    <t>グレー部分は自動入力（保護されているため入力いただけません）</t>
    <rPh sb="3" eb="5">
      <t>ブブン</t>
    </rPh>
    <rPh sb="6" eb="10">
      <t>ジドウニュウリョク</t>
    </rPh>
    <rPh sb="11" eb="13">
      <t>ホゴ</t>
    </rPh>
    <rPh sb="20" eb="22">
      <t>ニュウリョク</t>
    </rPh>
    <phoneticPr fontId="6"/>
  </si>
  <si>
    <t>※すべてグレー（自動入力）のため入力箇所はありません</t>
    <rPh sb="8" eb="10">
      <t>ジドウ</t>
    </rPh>
    <rPh sb="10" eb="12">
      <t>ニュウリョク</t>
    </rPh>
    <rPh sb="16" eb="18">
      <t>ニュウリョク</t>
    </rPh>
    <rPh sb="18" eb="20">
      <t>カショ</t>
    </rPh>
    <phoneticPr fontId="6"/>
  </si>
  <si>
    <r>
      <t xml:space="preserve">プログラム名称
</t>
    </r>
    <r>
      <rPr>
        <sz val="9"/>
        <color theme="1"/>
        <rFont val="ＭＳ Ｐゴシック"/>
        <family val="3"/>
        <charset val="128"/>
        <scheme val="minor"/>
      </rPr>
      <t>※例　「○○病院泌尿器科」</t>
    </r>
    <rPh sb="5" eb="7">
      <t>メイショウ</t>
    </rPh>
    <rPh sb="9" eb="10">
      <t>レイ</t>
    </rPh>
    <rPh sb="16" eb="20">
      <t>ヒニョウキカ</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</si>
</sst>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
    <numFmt numFmtId="177" formatCode="m&quot;月&quot;d&quot;日&quot;&quot;頃&quot;"/>
    <numFmt numFmtId="178" formatCode="0.0_ "/>
    <numFmt numFmtId="179" formatCode="0.00_ "/>
    <numFmt numFmtId="180" formatCode="#"/>
  </numFmts>
  <fonts count="33"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color theme="1"/>
      <name val="ＭＳ Ｐゴシック"/>
      <family val="2"/>
      <scheme val="minor"/>
    </font>
    <font>
      <sz val="11"/>
      <color indexed="0"/>
      <name val="ＭＳ Ｐゴシック"/>
      <family val="3"/>
      <charset val="128"/>
    </font>
    <font>
      <sz val="11"/>
      <name val="ＭＳ Ｐゴシック"/>
      <family val="3"/>
      <charset val="128"/>
    </font>
    <font>
      <sz val="11"/>
      <color theme="1"/>
      <name val="ＭＳ Ｐゴシック"/>
      <family val="3"/>
      <charset val="128"/>
      <scheme val="minor"/>
    </font>
    <font>
      <sz val="6"/>
      <name val="ＭＳ Ｐゴシック"/>
      <family val="2"/>
      <charset val="128"/>
      <scheme val="minor"/>
    </font>
    <font>
      <sz val="16"/>
      <color theme="1"/>
      <name val="ＭＳ Ｐゴシック"/>
      <family val="3"/>
      <charset val="128"/>
      <scheme val="minor"/>
    </font>
    <font>
      <sz val="6"/>
      <name val="ＭＳ Ｐゴシック"/>
      <family val="3"/>
      <charset val="128"/>
    </font>
    <font>
      <sz val="11"/>
      <name val="ＭＳ ゴシック"/>
      <family val="3"/>
      <charset val="128"/>
    </font>
    <font>
      <sz val="8"/>
      <name val="ＭＳ ゴシック"/>
      <family val="3"/>
      <charset val="128"/>
    </font>
    <font>
      <sz val="10"/>
      <name val="ＭＳ ゴシック"/>
      <family val="3"/>
      <charset val="128"/>
    </font>
    <font>
      <sz val="16"/>
      <name val="ＭＳ Ｐゴシック"/>
      <family val="3"/>
      <charset val="128"/>
      <scheme val="minor"/>
    </font>
    <font>
      <sz val="11"/>
      <name val="ＭＳ Ｐゴシック"/>
      <family val="3"/>
      <charset val="128"/>
      <scheme val="minor"/>
    </font>
    <font>
      <sz val="10"/>
      <name val="ＭＳ Ｐゴシック"/>
      <family val="3"/>
      <charset val="128"/>
      <scheme val="minor"/>
    </font>
    <font>
      <sz val="9"/>
      <name val="ＭＳ Ｐゴシック"/>
      <family val="3"/>
      <charset val="128"/>
      <scheme val="minor"/>
    </font>
    <font>
      <sz val="11"/>
      <name val="ＭＳ Ｐゴシック"/>
      <family val="2"/>
      <scheme val="minor"/>
    </font>
    <font>
      <sz val="12"/>
      <color theme="1"/>
      <name val="ＭＳ Ｐゴシック"/>
      <family val="2"/>
      <charset val="128"/>
      <scheme val="minor"/>
    </font>
    <font>
      <sz val="16"/>
      <name val="ＭＳ Ｐゴシック"/>
      <family val="2"/>
      <scheme val="minor"/>
    </font>
    <font>
      <sz val="9"/>
      <name val="ＭＳ Ｐゴシック"/>
      <family val="2"/>
      <scheme val="minor"/>
    </font>
    <font>
      <sz val="14"/>
      <name val="ＭＳ Ｐゴシック"/>
      <family val="2"/>
      <scheme val="minor"/>
    </font>
    <font>
      <sz val="8"/>
      <name val="ＭＳ Ｐゴシック"/>
      <family val="3"/>
      <charset val="128"/>
      <scheme val="minor"/>
    </font>
    <font>
      <sz val="11"/>
      <color rgb="FF00B050"/>
      <name val="ＭＳ Ｐゴシック"/>
      <family val="3"/>
      <charset val="128"/>
      <scheme val="minor"/>
    </font>
    <font>
      <sz val="9"/>
      <color indexed="81"/>
      <name val="ＭＳ Ｐゴシック"/>
      <family val="3"/>
      <charset val="128"/>
    </font>
    <font>
      <b/>
      <sz val="9"/>
      <color indexed="81"/>
      <name val="ＭＳ Ｐゴシック"/>
      <family val="3"/>
      <charset val="128"/>
    </font>
    <font>
      <sz val="9"/>
      <color theme="1"/>
      <name val="ＭＳ Ｐゴシック"/>
      <family val="3"/>
      <charset val="128"/>
      <scheme val="minor"/>
    </font>
    <font>
      <b/>
      <sz val="16"/>
      <color theme="1"/>
      <name val="ＭＳ Ｐゴシック"/>
      <family val="3"/>
      <charset val="128"/>
      <scheme val="minor"/>
    </font>
    <font>
      <b/>
      <sz val="16"/>
      <name val="ＭＳ Ｐゴシック"/>
      <family val="3"/>
      <charset val="128"/>
      <scheme val="minor"/>
    </font>
  </fonts>
  <fills count="5">
    <fill>
      <patternFill patternType="none"/>
    </fill>
    <fill>
      <patternFill patternType="gray125"/>
    </fill>
    <fill>
      <patternFill patternType="solid">
        <fgColor rgb="FFEAEAEA"/>
        <bgColor indexed="64"/>
      </patternFill>
    </fill>
    <fill>
      <patternFill patternType="solid">
        <fgColor rgb="FFFFCCCC"/>
        <bgColor indexed="64"/>
      </patternFill>
    </fill>
    <fill>
      <patternFill patternType="solid">
        <fgColor theme="0"/>
        <bgColor indexed="64"/>
      </patternFill>
    </fill>
  </fills>
  <borders count="7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indexed="64"/>
      </right>
      <top style="thin">
        <color indexed="64"/>
      </top>
      <bottom style="hair">
        <color auto="1"/>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style="hair">
        <color auto="1"/>
      </left>
      <right style="hair">
        <color auto="1"/>
      </right>
      <top style="thin">
        <color auto="1"/>
      </top>
      <bottom/>
      <diagonal/>
    </border>
    <border>
      <left style="hair">
        <color indexed="64"/>
      </left>
      <right style="hair">
        <color indexed="64"/>
      </right>
      <top style="hair">
        <color auto="1"/>
      </top>
      <bottom style="thin">
        <color auto="1"/>
      </bottom>
      <diagonal/>
    </border>
    <border>
      <left style="thin">
        <color auto="1"/>
      </left>
      <right/>
      <top/>
      <bottom style="hair">
        <color auto="1"/>
      </bottom>
      <diagonal/>
    </border>
    <border>
      <left/>
      <right style="thin">
        <color auto="1"/>
      </right>
      <top/>
      <bottom style="hair">
        <color auto="1"/>
      </bottom>
      <diagonal/>
    </border>
    <border>
      <left/>
      <right style="thin">
        <color auto="1"/>
      </right>
      <top style="hair">
        <color auto="1"/>
      </top>
      <bottom/>
      <diagonal/>
    </border>
    <border>
      <left style="hair">
        <color indexed="64"/>
      </left>
      <right style="hair">
        <color indexed="64"/>
      </right>
      <top style="thin">
        <color auto="1"/>
      </top>
      <bottom style="hair">
        <color auto="1"/>
      </bottom>
      <diagonal/>
    </border>
    <border>
      <left style="hair">
        <color auto="1"/>
      </left>
      <right style="hair">
        <color auto="1"/>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thin">
        <color auto="1"/>
      </bottom>
      <diagonal/>
    </border>
    <border>
      <left style="hair">
        <color auto="1"/>
      </left>
      <right style="hair">
        <color auto="1"/>
      </right>
      <top style="thin">
        <color indexed="64"/>
      </top>
      <bottom style="thin">
        <color indexed="64"/>
      </bottom>
      <diagonal/>
    </border>
    <border>
      <left style="thin">
        <color auto="1"/>
      </left>
      <right/>
      <top/>
      <bottom/>
      <diagonal/>
    </border>
    <border>
      <left style="thin">
        <color auto="1"/>
      </left>
      <right/>
      <top/>
      <bottom style="thin">
        <color auto="1"/>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bottom/>
      <diagonal/>
    </border>
    <border>
      <left style="thin">
        <color indexed="64"/>
      </left>
      <right style="hair">
        <color indexed="64"/>
      </right>
      <top/>
      <bottom/>
      <diagonal/>
    </border>
    <border>
      <left style="thin">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hair">
        <color auto="1"/>
      </left>
      <right style="hair">
        <color auto="1"/>
      </right>
      <top style="double">
        <color indexed="64"/>
      </top>
      <bottom style="thin">
        <color indexed="64"/>
      </bottom>
      <diagonal/>
    </border>
    <border>
      <left/>
      <right/>
      <top/>
      <bottom style="thin">
        <color auto="1"/>
      </bottom>
      <diagonal/>
    </border>
    <border>
      <left/>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hair">
        <color auto="1"/>
      </bottom>
      <diagonal/>
    </border>
    <border>
      <left style="thin">
        <color indexed="64"/>
      </left>
      <right style="medium">
        <color indexed="64"/>
      </right>
      <top style="thin">
        <color indexed="64"/>
      </top>
      <bottom style="hair">
        <color auto="1"/>
      </bottom>
      <diagonal/>
    </border>
    <border>
      <left style="medium">
        <color indexed="64"/>
      </left>
      <right style="thin">
        <color indexed="64"/>
      </right>
      <top style="hair">
        <color auto="1"/>
      </top>
      <bottom style="hair">
        <color auto="1"/>
      </bottom>
      <diagonal/>
    </border>
    <border>
      <left style="thin">
        <color indexed="64"/>
      </left>
      <right style="medium">
        <color indexed="64"/>
      </right>
      <top style="hair">
        <color auto="1"/>
      </top>
      <bottom style="hair">
        <color auto="1"/>
      </bottom>
      <diagonal/>
    </border>
    <border>
      <left style="medium">
        <color indexed="64"/>
      </left>
      <right style="thin">
        <color indexed="64"/>
      </right>
      <top style="hair">
        <color auto="1"/>
      </top>
      <bottom style="thin">
        <color auto="1"/>
      </bottom>
      <diagonal/>
    </border>
    <border>
      <left style="thin">
        <color indexed="64"/>
      </left>
      <right style="medium">
        <color indexed="64"/>
      </right>
      <top style="hair">
        <color auto="1"/>
      </top>
      <bottom style="thin">
        <color auto="1"/>
      </bottom>
      <diagonal/>
    </border>
    <border>
      <left style="medium">
        <color indexed="64"/>
      </left>
      <right style="thin">
        <color indexed="64"/>
      </right>
      <top style="hair">
        <color auto="1"/>
      </top>
      <bottom style="medium">
        <color indexed="64"/>
      </bottom>
      <diagonal/>
    </border>
    <border>
      <left style="thin">
        <color indexed="64"/>
      </left>
      <right style="medium">
        <color indexed="64"/>
      </right>
      <top style="hair">
        <color auto="1"/>
      </top>
      <bottom style="medium">
        <color indexed="64"/>
      </bottom>
      <diagonal/>
    </border>
    <border>
      <left style="hair">
        <color auto="1"/>
      </left>
      <right style="thin">
        <color auto="1"/>
      </right>
      <top style="thin">
        <color auto="1"/>
      </top>
      <bottom/>
      <diagonal/>
    </border>
    <border>
      <left style="thin">
        <color auto="1"/>
      </left>
      <right style="hair">
        <color auto="1"/>
      </right>
      <top style="thin">
        <color auto="1"/>
      </top>
      <bottom style="double">
        <color indexed="64"/>
      </bottom>
      <diagonal/>
    </border>
    <border>
      <left style="hair">
        <color auto="1"/>
      </left>
      <right style="thin">
        <color auto="1"/>
      </right>
      <top style="thin">
        <color auto="1"/>
      </top>
      <bottom style="double">
        <color indexed="64"/>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medium">
        <color indexed="64"/>
      </left>
      <right style="medium">
        <color indexed="64"/>
      </right>
      <top style="medium">
        <color indexed="64"/>
      </top>
      <bottom style="medium">
        <color indexed="64"/>
      </bottom>
      <diagonal/>
    </border>
    <border>
      <left style="thin">
        <color indexed="64"/>
      </left>
      <right style="thin">
        <color auto="1"/>
      </right>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13">
    <xf numFmtId="0" fontId="0" fillId="0" borderId="0"/>
    <xf numFmtId="0" fontId="8" fillId="0" borderId="0"/>
    <xf numFmtId="0" fontId="7" fillId="0" borderId="0"/>
    <xf numFmtId="0" fontId="10" fillId="0" borderId="0">
      <alignment vertical="center"/>
    </xf>
    <xf numFmtId="0" fontId="9" fillId="0" borderId="0">
      <alignment vertical="center"/>
    </xf>
    <xf numFmtId="0" fontId="5" fillId="0" borderId="0">
      <alignment vertical="center"/>
    </xf>
    <xf numFmtId="0" fontId="4" fillId="0" borderId="0">
      <alignment vertical="center"/>
    </xf>
    <xf numFmtId="0" fontId="2" fillId="0" borderId="0">
      <alignment vertical="center"/>
    </xf>
    <xf numFmtId="0" fontId="22" fillId="0" borderId="0"/>
    <xf numFmtId="9" fontId="2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363">
    <xf numFmtId="0" fontId="0" fillId="0" borderId="0" xfId="0"/>
    <xf numFmtId="0" fontId="18" fillId="0" borderId="0" xfId="0" applyFont="1" applyAlignment="1">
      <alignment horizontal="left" vertical="center" wrapText="1"/>
    </xf>
    <xf numFmtId="0" fontId="18" fillId="0" borderId="0" xfId="0" applyFont="1" applyAlignment="1">
      <alignment horizontal="center" vertical="center"/>
    </xf>
    <xf numFmtId="0" fontId="18" fillId="0" borderId="0" xfId="0" applyFont="1" applyAlignment="1">
      <alignment vertical="center"/>
    </xf>
    <xf numFmtId="0" fontId="18" fillId="0" borderId="8" xfId="0" applyFont="1" applyBorder="1" applyAlignment="1">
      <alignment horizontal="left" vertical="center" wrapText="1"/>
    </xf>
    <xf numFmtId="0" fontId="18" fillId="0" borderId="19" xfId="0" applyFont="1" applyBorder="1" applyAlignment="1">
      <alignment horizontal="left" vertical="center" wrapText="1"/>
    </xf>
    <xf numFmtId="0" fontId="18" fillId="0" borderId="67" xfId="0" applyFont="1" applyBorder="1" applyAlignment="1">
      <alignment horizontal="left" vertical="center" wrapText="1"/>
    </xf>
    <xf numFmtId="0" fontId="18" fillId="0" borderId="20" xfId="0" applyFont="1" applyBorder="1" applyAlignment="1">
      <alignment vertical="center"/>
    </xf>
    <xf numFmtId="0" fontId="18" fillId="0" borderId="5" xfId="0" applyFont="1" applyBorder="1" applyAlignment="1">
      <alignment vertical="center"/>
    </xf>
    <xf numFmtId="20" fontId="18" fillId="0" borderId="20" xfId="0" applyNumberFormat="1" applyFont="1" applyBorder="1" applyAlignment="1">
      <alignment horizontal="left" vertical="center" wrapText="1"/>
    </xf>
    <xf numFmtId="20" fontId="18" fillId="0" borderId="18" xfId="0" applyNumberFormat="1" applyFont="1" applyBorder="1" applyAlignment="1">
      <alignment horizontal="left" vertical="center" wrapText="1"/>
    </xf>
    <xf numFmtId="0" fontId="18" fillId="0" borderId="68" xfId="0" applyFont="1" applyBorder="1" applyAlignment="1">
      <alignment horizontal="left" vertical="center" wrapText="1"/>
    </xf>
    <xf numFmtId="0" fontId="18" fillId="0" borderId="5" xfId="0" applyFont="1" applyBorder="1" applyAlignment="1">
      <alignment horizontal="left" vertical="center" wrapText="1"/>
    </xf>
    <xf numFmtId="0" fontId="18" fillId="0" borderId="20" xfId="0" applyFont="1" applyBorder="1" applyAlignment="1">
      <alignment horizontal="left" vertical="center" wrapText="1"/>
    </xf>
    <xf numFmtId="0" fontId="18" fillId="0" borderId="18" xfId="0" applyFont="1" applyBorder="1" applyAlignment="1">
      <alignment horizontal="left" vertical="center" wrapText="1"/>
    </xf>
    <xf numFmtId="0" fontId="18" fillId="0" borderId="7" xfId="0" applyFont="1" applyBorder="1" applyAlignment="1">
      <alignment horizontal="left" vertical="center" wrapText="1"/>
    </xf>
    <xf numFmtId="0" fontId="27" fillId="0" borderId="7" xfId="0" applyFont="1" applyBorder="1" applyAlignment="1">
      <alignment horizontal="left" vertical="center" wrapText="1"/>
    </xf>
    <xf numFmtId="0" fontId="18" fillId="0" borderId="0" xfId="0" applyFont="1" applyAlignment="1" applyProtection="1">
      <alignment vertical="center"/>
      <protection locked="0"/>
    </xf>
    <xf numFmtId="0" fontId="18" fillId="0" borderId="0" xfId="0" applyFont="1" applyAlignment="1" applyProtection="1">
      <alignment vertical="center" wrapText="1"/>
      <protection locked="0"/>
    </xf>
    <xf numFmtId="0" fontId="18" fillId="0" borderId="0" xfId="0" applyFont="1" applyAlignment="1" applyProtection="1">
      <alignment horizontal="left" vertical="center" wrapText="1"/>
      <protection locked="0"/>
    </xf>
    <xf numFmtId="49" fontId="18" fillId="0" borderId="0" xfId="0" applyNumberFormat="1" applyFont="1" applyAlignment="1" applyProtection="1">
      <alignment vertical="center"/>
      <protection locked="0"/>
    </xf>
    <xf numFmtId="49" fontId="17" fillId="0" borderId="0" xfId="0" applyNumberFormat="1" applyFont="1" applyAlignment="1" applyProtection="1">
      <alignment vertical="center"/>
      <protection locked="0"/>
    </xf>
    <xf numFmtId="0" fontId="18" fillId="0" borderId="0" xfId="0" applyFont="1" applyAlignment="1" applyProtection="1">
      <alignment horizontal="center" vertical="center"/>
      <protection locked="0"/>
    </xf>
    <xf numFmtId="0" fontId="17" fillId="0" borderId="0" xfId="0" applyFont="1" applyAlignment="1" applyProtection="1">
      <alignment vertical="center"/>
      <protection locked="0"/>
    </xf>
    <xf numFmtId="49" fontId="17" fillId="0" borderId="0" xfId="0" applyNumberFormat="1" applyFont="1" applyAlignment="1" applyProtection="1">
      <alignment horizontal="center" vertical="center"/>
      <protection locked="0"/>
    </xf>
    <xf numFmtId="0" fontId="17" fillId="0" borderId="0" xfId="0" applyFont="1" applyAlignment="1" applyProtection="1">
      <alignment vertical="center" wrapText="1"/>
      <protection locked="0"/>
    </xf>
    <xf numFmtId="49" fontId="18" fillId="0" borderId="0" xfId="0" applyNumberFormat="1" applyFont="1" applyAlignment="1" applyProtection="1">
      <alignment horizontal="center" vertical="center"/>
      <protection locked="0"/>
    </xf>
    <xf numFmtId="49" fontId="17" fillId="0" borderId="0" xfId="8" applyNumberFormat="1" applyFont="1" applyAlignment="1" applyProtection="1">
      <alignment horizontal="center" vertical="center"/>
      <protection locked="0"/>
    </xf>
    <xf numFmtId="0" fontId="17" fillId="0" borderId="0" xfId="8" applyFont="1" applyAlignment="1" applyProtection="1">
      <alignment vertical="center"/>
      <protection locked="0"/>
    </xf>
    <xf numFmtId="0" fontId="18" fillId="0" borderId="0" xfId="8" applyFont="1" applyAlignment="1" applyProtection="1">
      <alignment vertical="center" wrapText="1"/>
      <protection locked="0"/>
    </xf>
    <xf numFmtId="0" fontId="18" fillId="0" borderId="0" xfId="8" applyFont="1" applyAlignment="1" applyProtection="1">
      <alignment vertical="center"/>
      <protection locked="0"/>
    </xf>
    <xf numFmtId="0" fontId="18" fillId="0" borderId="8" xfId="8" applyFont="1" applyBorder="1" applyAlignment="1" applyProtection="1">
      <alignment vertical="center"/>
      <protection locked="0"/>
    </xf>
    <xf numFmtId="0" fontId="26" fillId="0" borderId="8" xfId="8" applyFont="1" applyBorder="1" applyAlignment="1" applyProtection="1">
      <alignment horizontal="center" vertical="center" wrapText="1"/>
      <protection locked="0"/>
    </xf>
    <xf numFmtId="0" fontId="18" fillId="0" borderId="8" xfId="8" applyFont="1" applyBorder="1" applyAlignment="1" applyProtection="1">
      <alignment horizontal="center" vertical="center" wrapText="1"/>
      <protection locked="0"/>
    </xf>
    <xf numFmtId="0" fontId="18" fillId="0" borderId="8" xfId="8" applyFont="1" applyBorder="1" applyAlignment="1" applyProtection="1">
      <alignment horizontal="center" vertical="center"/>
      <protection locked="0"/>
    </xf>
    <xf numFmtId="49" fontId="17" fillId="0" borderId="0" xfId="8" quotePrefix="1" applyNumberFormat="1" applyFont="1" applyAlignment="1" applyProtection="1">
      <alignment horizontal="center" vertical="center"/>
      <protection locked="0"/>
    </xf>
    <xf numFmtId="0" fontId="18" fillId="0" borderId="0" xfId="8" applyFont="1" applyAlignment="1" applyProtection="1">
      <alignment horizontal="center" vertical="center" wrapText="1"/>
      <protection locked="0"/>
    </xf>
    <xf numFmtId="0" fontId="18" fillId="0" borderId="20" xfId="8" applyFont="1" applyBorder="1" applyAlignment="1" applyProtection="1">
      <alignment horizontal="left" vertical="center" wrapText="1"/>
      <protection locked="0"/>
    </xf>
    <xf numFmtId="0" fontId="18" fillId="0" borderId="39" xfId="8" applyFont="1" applyBorder="1" applyAlignment="1" applyProtection="1">
      <alignment vertical="center"/>
      <protection locked="0"/>
    </xf>
    <xf numFmtId="0" fontId="18" fillId="0" borderId="34" xfId="8" applyFont="1" applyBorder="1" applyAlignment="1" applyProtection="1">
      <alignment vertical="center"/>
      <protection locked="0"/>
    </xf>
    <xf numFmtId="0" fontId="20" fillId="0" borderId="18" xfId="8" applyFont="1" applyBorder="1" applyAlignment="1" applyProtection="1">
      <alignment horizontal="left" vertical="center" wrapText="1" indent="1"/>
      <protection locked="0"/>
    </xf>
    <xf numFmtId="0" fontId="18" fillId="0" borderId="37" xfId="8" applyFont="1" applyBorder="1" applyAlignment="1" applyProtection="1">
      <alignment vertical="center"/>
      <protection locked="0"/>
    </xf>
    <xf numFmtId="0" fontId="18" fillId="0" borderId="30" xfId="8" applyFont="1" applyBorder="1" applyAlignment="1" applyProtection="1">
      <alignment vertical="center"/>
      <protection locked="0"/>
    </xf>
    <xf numFmtId="0" fontId="18" fillId="0" borderId="20" xfId="8" applyFont="1" applyBorder="1" applyAlignment="1" applyProtection="1">
      <alignment vertical="center" wrapText="1"/>
      <protection locked="0"/>
    </xf>
    <xf numFmtId="0" fontId="18" fillId="0" borderId="8" xfId="8" applyFont="1" applyBorder="1" applyAlignment="1" applyProtection="1">
      <alignment vertical="center" wrapText="1"/>
      <protection locked="0"/>
    </xf>
    <xf numFmtId="0" fontId="18" fillId="0" borderId="21" xfId="8" applyFont="1" applyBorder="1" applyAlignment="1" applyProtection="1">
      <alignment vertical="center"/>
      <protection locked="0"/>
    </xf>
    <xf numFmtId="0" fontId="18" fillId="0" borderId="42" xfId="8" applyFont="1" applyBorder="1" applyAlignment="1" applyProtection="1">
      <alignment vertical="center"/>
      <protection locked="0"/>
    </xf>
    <xf numFmtId="178" fontId="18" fillId="2" borderId="40" xfId="8" applyNumberFormat="1" applyFont="1" applyFill="1" applyBorder="1" applyAlignment="1">
      <alignment vertical="center"/>
    </xf>
    <xf numFmtId="178" fontId="18" fillId="2" borderId="20" xfId="8" applyNumberFormat="1" applyFont="1" applyFill="1" applyBorder="1" applyAlignment="1">
      <alignment vertical="center"/>
    </xf>
    <xf numFmtId="178" fontId="18" fillId="2" borderId="36" xfId="8" applyNumberFormat="1" applyFont="1" applyFill="1" applyBorder="1" applyAlignment="1">
      <alignment vertical="center"/>
    </xf>
    <xf numFmtId="178" fontId="18" fillId="2" borderId="18" xfId="8" applyNumberFormat="1" applyFont="1" applyFill="1" applyBorder="1" applyAlignment="1">
      <alignment vertical="center"/>
    </xf>
    <xf numFmtId="178" fontId="18" fillId="2" borderId="8" xfId="8" applyNumberFormat="1" applyFont="1" applyFill="1" applyBorder="1" applyAlignment="1">
      <alignment vertical="center"/>
    </xf>
    <xf numFmtId="0" fontId="23" fillId="0" borderId="0" xfId="0" applyFont="1" applyProtection="1">
      <protection locked="0"/>
    </xf>
    <xf numFmtId="0" fontId="23" fillId="0" borderId="0" xfId="0" applyFont="1" applyAlignment="1" applyProtection="1">
      <alignment wrapText="1"/>
      <protection locked="0"/>
    </xf>
    <xf numFmtId="0" fontId="14" fillId="0" borderId="0" xfId="4" applyFont="1" applyProtection="1">
      <alignment vertical="center"/>
      <protection locked="0"/>
    </xf>
    <xf numFmtId="0" fontId="9" fillId="0" borderId="0" xfId="4" applyAlignment="1" applyProtection="1">
      <protection locked="0"/>
    </xf>
    <xf numFmtId="0" fontId="14" fillId="0" borderId="0" xfId="4" applyFont="1" applyAlignment="1" applyProtection="1">
      <alignment vertical="center" wrapText="1"/>
      <protection locked="0"/>
    </xf>
    <xf numFmtId="0" fontId="21" fillId="0" borderId="45" xfId="0" applyFont="1" applyBorder="1" applyAlignment="1" applyProtection="1">
      <alignment vertical="center" textRotation="255" shrinkToFit="1"/>
      <protection locked="0"/>
    </xf>
    <xf numFmtId="0" fontId="21" fillId="0" borderId="45" xfId="0" applyFont="1" applyBorder="1" applyAlignment="1" applyProtection="1">
      <alignment vertical="center"/>
      <protection locked="0"/>
    </xf>
    <xf numFmtId="0" fontId="21" fillId="0" borderId="45" xfId="0" applyFont="1" applyBorder="1" applyAlignment="1" applyProtection="1">
      <alignment vertical="center" wrapText="1"/>
      <protection locked="0"/>
    </xf>
    <xf numFmtId="0" fontId="21" fillId="0" borderId="0" xfId="0" applyFont="1" applyAlignment="1" applyProtection="1">
      <alignment vertical="center"/>
      <protection locked="0"/>
    </xf>
    <xf numFmtId="0" fontId="21" fillId="0" borderId="0" xfId="0" applyFont="1" applyProtection="1">
      <protection locked="0"/>
    </xf>
    <xf numFmtId="0" fontId="21" fillId="0" borderId="0" xfId="0" applyFont="1" applyAlignment="1" applyProtection="1">
      <alignment wrapText="1"/>
      <protection locked="0"/>
    </xf>
    <xf numFmtId="179" fontId="14" fillId="2" borderId="7" xfId="4" applyNumberFormat="1" applyFont="1" applyFill="1" applyBorder="1">
      <alignment vertical="center"/>
    </xf>
    <xf numFmtId="179" fontId="14" fillId="2" borderId="45" xfId="0" applyNumberFormat="1" applyFont="1" applyFill="1" applyBorder="1" applyAlignment="1">
      <alignment vertical="center"/>
    </xf>
    <xf numFmtId="0" fontId="21" fillId="0" borderId="0" xfId="0" applyFont="1" applyAlignment="1" applyProtection="1">
      <alignment vertical="center" wrapText="1"/>
      <protection locked="0"/>
    </xf>
    <xf numFmtId="0" fontId="24" fillId="0" borderId="0" xfId="0" applyFont="1" applyAlignment="1" applyProtection="1">
      <alignment vertical="center"/>
      <protection locked="0"/>
    </xf>
    <xf numFmtId="0" fontId="21" fillId="0" borderId="0" xfId="3" applyFont="1" applyAlignment="1" applyProtection="1">
      <alignment horizontal="left" vertical="center"/>
      <protection locked="0"/>
    </xf>
    <xf numFmtId="0" fontId="25" fillId="0" borderId="0" xfId="0" applyFont="1" applyAlignment="1" applyProtection="1">
      <alignment vertical="center"/>
      <protection locked="0"/>
    </xf>
    <xf numFmtId="0" fontId="16" fillId="0" borderId="0" xfId="0" applyFont="1" applyAlignment="1" applyProtection="1">
      <alignment horizontal="justify" vertical="center"/>
      <protection locked="0"/>
    </xf>
    <xf numFmtId="0" fontId="14" fillId="0" borderId="0" xfId="0" applyFont="1" applyAlignment="1" applyProtection="1">
      <alignment horizontal="justify" vertical="center"/>
      <protection locked="0"/>
    </xf>
    <xf numFmtId="0" fontId="21" fillId="0" borderId="1" xfId="0" applyFont="1" applyBorder="1" applyAlignment="1" applyProtection="1">
      <alignment horizontal="center" vertical="center" wrapText="1"/>
      <protection locked="0"/>
    </xf>
    <xf numFmtId="0" fontId="21" fillId="3" borderId="54" xfId="0" applyFont="1" applyFill="1" applyBorder="1" applyAlignment="1" applyProtection="1">
      <alignment horizontal="center" vertical="center" wrapText="1"/>
      <protection locked="0"/>
    </xf>
    <xf numFmtId="0" fontId="21" fillId="3" borderId="55" xfId="0" applyFont="1" applyFill="1" applyBorder="1" applyAlignment="1" applyProtection="1">
      <alignment horizontal="center" vertical="center" wrapText="1"/>
      <protection locked="0"/>
    </xf>
    <xf numFmtId="0" fontId="21" fillId="0" borderId="9" xfId="0" applyFont="1" applyBorder="1" applyAlignment="1" applyProtection="1">
      <alignment vertical="center" wrapText="1"/>
      <protection locked="0"/>
    </xf>
    <xf numFmtId="0" fontId="21" fillId="0" borderId="15" xfId="0" applyFont="1" applyBorder="1" applyAlignment="1" applyProtection="1">
      <alignment vertical="center" wrapText="1"/>
      <protection locked="0"/>
    </xf>
    <xf numFmtId="0" fontId="21" fillId="0" borderId="12" xfId="0" applyFont="1" applyBorder="1" applyAlignment="1" applyProtection="1">
      <alignment vertical="center" wrapText="1"/>
      <protection locked="0"/>
    </xf>
    <xf numFmtId="0" fontId="18" fillId="2" borderId="3" xfId="0" applyFont="1" applyFill="1" applyBorder="1" applyAlignment="1">
      <alignment vertical="center"/>
    </xf>
    <xf numFmtId="0" fontId="18" fillId="2" borderId="24" xfId="0" applyFont="1" applyFill="1" applyBorder="1" applyAlignment="1">
      <alignment vertical="center"/>
    </xf>
    <xf numFmtId="0" fontId="18" fillId="3" borderId="69" xfId="0" applyFont="1" applyFill="1" applyBorder="1" applyAlignment="1">
      <alignment vertical="center"/>
    </xf>
    <xf numFmtId="0" fontId="21" fillId="2" borderId="8" xfId="0" applyFont="1" applyFill="1" applyBorder="1" applyAlignment="1">
      <alignment horizontal="left" vertical="center"/>
    </xf>
    <xf numFmtId="0" fontId="21" fillId="3" borderId="57" xfId="0" applyFont="1" applyFill="1" applyBorder="1" applyAlignment="1">
      <alignment horizontal="center" vertical="center"/>
    </xf>
    <xf numFmtId="0" fontId="21" fillId="3" borderId="59" xfId="0" applyFont="1" applyFill="1" applyBorder="1" applyAlignment="1">
      <alignment horizontal="center" vertical="center"/>
    </xf>
    <xf numFmtId="0" fontId="21" fillId="3" borderId="61" xfId="0" applyFont="1" applyFill="1" applyBorder="1" applyAlignment="1">
      <alignment horizontal="center" vertical="center" wrapText="1"/>
    </xf>
    <xf numFmtId="0" fontId="21" fillId="3" borderId="63" xfId="0" applyFont="1" applyFill="1" applyBorder="1" applyAlignment="1">
      <alignment horizontal="center" vertical="center"/>
    </xf>
    <xf numFmtId="49" fontId="21" fillId="0" borderId="0" xfId="0" applyNumberFormat="1" applyFont="1" applyAlignment="1" applyProtection="1">
      <alignment vertical="center"/>
      <protection locked="0"/>
    </xf>
    <xf numFmtId="0" fontId="21" fillId="0" borderId="0" xfId="0" applyFont="1" applyAlignment="1" applyProtection="1">
      <alignment horizontal="left" vertical="center" wrapText="1"/>
      <protection locked="0"/>
    </xf>
    <xf numFmtId="0" fontId="18" fillId="0" borderId="43" xfId="8" applyFont="1" applyBorder="1" applyAlignment="1" applyProtection="1">
      <alignment vertical="center"/>
      <protection locked="0"/>
    </xf>
    <xf numFmtId="178" fontId="18" fillId="0" borderId="0" xfId="8" applyNumberFormat="1" applyFont="1" applyAlignment="1" applyProtection="1">
      <alignment vertical="center"/>
      <protection locked="0"/>
    </xf>
    <xf numFmtId="177" fontId="18" fillId="0" borderId="0" xfId="0" applyNumberFormat="1" applyFont="1" applyAlignment="1" applyProtection="1">
      <alignment horizontal="left" vertical="center" wrapText="1"/>
      <protection locked="0"/>
    </xf>
    <xf numFmtId="178" fontId="18" fillId="2" borderId="45" xfId="8" applyNumberFormat="1" applyFont="1" applyFill="1" applyBorder="1" applyAlignment="1">
      <alignment vertical="center"/>
    </xf>
    <xf numFmtId="0" fontId="21" fillId="0" borderId="49" xfId="0" applyFont="1" applyBorder="1" applyAlignment="1" applyProtection="1">
      <alignment vertical="center" wrapText="1"/>
      <protection locked="0"/>
    </xf>
    <xf numFmtId="0" fontId="21" fillId="0" borderId="51" xfId="0" applyFont="1" applyBorder="1" applyAlignment="1" applyProtection="1">
      <alignment vertical="center" wrapText="1"/>
      <protection locked="0"/>
    </xf>
    <xf numFmtId="0" fontId="17" fillId="0" borderId="0" xfId="0" applyFont="1" applyAlignment="1">
      <alignment vertical="center"/>
    </xf>
    <xf numFmtId="0" fontId="18" fillId="0" borderId="6" xfId="8" applyFont="1" applyBorder="1" applyAlignment="1" applyProtection="1">
      <alignment horizontal="left" vertical="center" wrapText="1"/>
      <protection locked="0"/>
    </xf>
    <xf numFmtId="0" fontId="20" fillId="0" borderId="7" xfId="8" applyFont="1" applyBorder="1" applyAlignment="1" applyProtection="1">
      <alignment horizontal="left" vertical="center" wrapText="1" indent="1"/>
      <protection locked="0"/>
    </xf>
    <xf numFmtId="0" fontId="18" fillId="0" borderId="46" xfId="8" applyFont="1" applyBorder="1" applyAlignment="1" applyProtection="1">
      <alignment vertical="center"/>
      <protection locked="0"/>
    </xf>
    <xf numFmtId="0" fontId="18" fillId="0" borderId="29" xfId="8" applyFont="1" applyBorder="1" applyAlignment="1" applyProtection="1">
      <alignment vertical="center"/>
      <protection locked="0"/>
    </xf>
    <xf numFmtId="178" fontId="18" fillId="2" borderId="64" xfId="8" applyNumberFormat="1" applyFont="1" applyFill="1" applyBorder="1" applyAlignment="1">
      <alignment vertical="center"/>
    </xf>
    <xf numFmtId="178" fontId="18" fillId="2" borderId="6" xfId="8" applyNumberFormat="1" applyFont="1" applyFill="1" applyBorder="1" applyAlignment="1">
      <alignment vertical="center"/>
    </xf>
    <xf numFmtId="178" fontId="18" fillId="2" borderId="50" xfId="8" applyNumberFormat="1" applyFont="1" applyFill="1" applyBorder="1" applyAlignment="1">
      <alignment vertical="center"/>
    </xf>
    <xf numFmtId="0" fontId="18" fillId="0" borderId="45" xfId="8" applyFont="1" applyBorder="1" applyAlignment="1" applyProtection="1">
      <alignment horizontal="center" vertical="center" textRotation="255" wrapText="1"/>
      <protection locked="0"/>
    </xf>
    <xf numFmtId="0" fontId="18" fillId="0" borderId="45" xfId="8" applyFont="1" applyBorder="1" applyAlignment="1" applyProtection="1">
      <alignment vertical="center" wrapText="1"/>
      <protection locked="0"/>
    </xf>
    <xf numFmtId="0" fontId="18" fillId="0" borderId="8" xfId="0" applyFont="1" applyBorder="1" applyAlignment="1" applyProtection="1">
      <alignment horizontal="center" vertical="center"/>
      <protection locked="0"/>
    </xf>
    <xf numFmtId="0" fontId="18" fillId="0" borderId="6" xfId="8" applyFont="1" applyBorder="1" applyAlignment="1" applyProtection="1">
      <alignment vertical="center" wrapText="1"/>
      <protection locked="0"/>
    </xf>
    <xf numFmtId="0" fontId="14" fillId="0" borderId="8" xfId="4" applyFont="1" applyBorder="1" applyAlignment="1" applyProtection="1">
      <alignment horizontal="center" vertical="center"/>
      <protection locked="0"/>
    </xf>
    <xf numFmtId="0" fontId="15" fillId="0" borderId="8" xfId="4" applyFont="1" applyBorder="1" applyAlignment="1" applyProtection="1">
      <alignment vertical="center" textRotation="255" wrapText="1"/>
      <protection locked="0"/>
    </xf>
    <xf numFmtId="0" fontId="18" fillId="0" borderId="45" xfId="8" applyFont="1" applyBorder="1" applyAlignment="1" applyProtection="1">
      <alignment vertical="center" textRotation="255" wrapText="1"/>
      <protection locked="0"/>
    </xf>
    <xf numFmtId="49" fontId="32" fillId="0" borderId="0" xfId="0" applyNumberFormat="1" applyFont="1" applyAlignment="1" applyProtection="1">
      <alignment vertical="center"/>
      <protection locked="0"/>
    </xf>
    <xf numFmtId="0" fontId="21" fillId="0" borderId="8" xfId="0" applyFont="1" applyBorder="1" applyAlignment="1" applyProtection="1">
      <alignment vertical="center"/>
      <protection locked="0"/>
    </xf>
    <xf numFmtId="179" fontId="21" fillId="0" borderId="0" xfId="0" applyNumberFormat="1" applyFont="1" applyProtection="1">
      <protection locked="0"/>
    </xf>
    <xf numFmtId="0" fontId="0" fillId="0" borderId="0" xfId="0" applyAlignment="1" applyProtection="1">
      <alignment vertical="center"/>
      <protection locked="0"/>
    </xf>
    <xf numFmtId="0" fontId="21" fillId="3" borderId="56" xfId="0" applyFont="1" applyFill="1" applyBorder="1" applyAlignment="1">
      <alignment vertical="center"/>
    </xf>
    <xf numFmtId="0" fontId="21" fillId="3" borderId="58" xfId="0" applyFont="1" applyFill="1" applyBorder="1" applyAlignment="1">
      <alignment vertical="center" wrapText="1"/>
    </xf>
    <xf numFmtId="0" fontId="21" fillId="3" borderId="60" xfId="0" applyFont="1" applyFill="1" applyBorder="1" applyAlignment="1">
      <alignment vertical="center" wrapText="1"/>
    </xf>
    <xf numFmtId="0" fontId="21" fillId="3" borderId="56" xfId="0" applyFont="1" applyFill="1" applyBorder="1" applyAlignment="1">
      <alignment vertical="center" wrapText="1"/>
    </xf>
    <xf numFmtId="0" fontId="21" fillId="3" borderId="62" xfId="0" applyFont="1" applyFill="1" applyBorder="1" applyAlignment="1">
      <alignment vertical="center" wrapText="1"/>
    </xf>
    <xf numFmtId="0" fontId="31" fillId="0" borderId="0" xfId="0" applyFont="1" applyAlignment="1" applyProtection="1">
      <alignment vertical="center"/>
      <protection locked="0"/>
    </xf>
    <xf numFmtId="0" fontId="0" fillId="0" borderId="8" xfId="0" applyBorder="1" applyAlignment="1" applyProtection="1">
      <alignment horizontal="left" vertical="center"/>
      <protection locked="0"/>
    </xf>
    <xf numFmtId="0" fontId="0" fillId="0" borderId="8" xfId="0" applyBorder="1" applyAlignment="1" applyProtection="1">
      <alignment vertical="center"/>
      <protection locked="0"/>
    </xf>
    <xf numFmtId="0" fontId="0" fillId="0" borderId="0" xfId="0" applyAlignment="1" applyProtection="1">
      <alignment vertical="center" wrapText="1"/>
      <protection locked="0"/>
    </xf>
    <xf numFmtId="0" fontId="0" fillId="0" borderId="19" xfId="0" applyBorder="1" applyAlignment="1" applyProtection="1">
      <alignment vertical="center"/>
      <protection locked="0"/>
    </xf>
    <xf numFmtId="0" fontId="0" fillId="0" borderId="18" xfId="0" applyBorder="1" applyAlignment="1" applyProtection="1">
      <alignment vertical="center"/>
      <protection locked="0"/>
    </xf>
    <xf numFmtId="0" fontId="0" fillId="0" borderId="20" xfId="0" applyBorder="1" applyAlignment="1" applyProtection="1">
      <alignment vertical="center"/>
      <protection locked="0"/>
    </xf>
    <xf numFmtId="0" fontId="0" fillId="0" borderId="68" xfId="0" applyBorder="1" applyAlignment="1" applyProtection="1">
      <alignment vertical="center"/>
      <protection locked="0"/>
    </xf>
    <xf numFmtId="0" fontId="0" fillId="2" borderId="8" xfId="0" applyFill="1" applyBorder="1" applyAlignment="1">
      <alignment vertical="center"/>
    </xf>
    <xf numFmtId="0" fontId="0" fillId="2" borderId="8" xfId="0" applyFill="1" applyBorder="1" applyAlignment="1">
      <alignment horizontal="left" vertical="center"/>
    </xf>
    <xf numFmtId="0" fontId="0" fillId="0" borderId="8" xfId="0" applyBorder="1" applyAlignment="1" applyProtection="1">
      <alignment vertical="center" wrapText="1"/>
      <protection locked="0"/>
    </xf>
    <xf numFmtId="180" fontId="14" fillId="2" borderId="21" xfId="4" applyNumberFormat="1" applyFont="1" applyFill="1" applyBorder="1" applyAlignment="1">
      <alignment vertical="center" wrapText="1"/>
    </xf>
    <xf numFmtId="180" fontId="14" fillId="2" borderId="42" xfId="4" applyNumberFormat="1" applyFont="1" applyFill="1" applyBorder="1" applyAlignment="1">
      <alignment vertical="center" wrapText="1"/>
    </xf>
    <xf numFmtId="180" fontId="14" fillId="2" borderId="8" xfId="4" applyNumberFormat="1" applyFont="1" applyFill="1" applyBorder="1" applyAlignment="1">
      <alignment vertical="center" wrapText="1"/>
    </xf>
    <xf numFmtId="180" fontId="0" fillId="2" borderId="19" xfId="0" applyNumberFormat="1" applyFill="1" applyBorder="1" applyAlignment="1">
      <alignment vertical="center"/>
    </xf>
    <xf numFmtId="180" fontId="21" fillId="2" borderId="8" xfId="0" applyNumberFormat="1" applyFont="1" applyFill="1" applyBorder="1" applyAlignment="1">
      <alignment horizontal="left" vertical="center"/>
    </xf>
    <xf numFmtId="0" fontId="9" fillId="0" borderId="18" xfId="0" applyFont="1" applyBorder="1" applyAlignment="1">
      <alignment vertical="top" wrapText="1"/>
    </xf>
    <xf numFmtId="0" fontId="21" fillId="2" borderId="8" xfId="0" applyFont="1" applyFill="1" applyBorder="1" applyAlignment="1">
      <alignment vertical="center"/>
    </xf>
    <xf numFmtId="0" fontId="0" fillId="0" borderId="18" xfId="0" applyBorder="1" applyAlignment="1" applyProtection="1">
      <alignment horizontal="left" vertical="center"/>
      <protection locked="0"/>
    </xf>
    <xf numFmtId="0" fontId="0" fillId="0" borderId="8" xfId="0" applyBorder="1" applyAlignment="1" applyProtection="1">
      <alignment horizontal="center" vertical="center"/>
      <protection locked="0"/>
    </xf>
    <xf numFmtId="0" fontId="0" fillId="0" borderId="18" xfId="0" applyBorder="1" applyAlignment="1" applyProtection="1">
      <alignment vertical="center" wrapText="1"/>
      <protection locked="0"/>
    </xf>
    <xf numFmtId="0" fontId="18" fillId="0" borderId="0" xfId="0" applyFont="1" applyAlignment="1">
      <alignment vertical="center" wrapText="1"/>
    </xf>
    <xf numFmtId="0" fontId="18" fillId="0" borderId="8" xfId="0" applyFont="1" applyBorder="1" applyAlignment="1">
      <alignment horizontal="center" vertical="center"/>
    </xf>
    <xf numFmtId="0" fontId="18" fillId="0" borderId="0" xfId="0" applyFont="1"/>
    <xf numFmtId="0" fontId="18" fillId="0" borderId="0" xfId="0" applyFont="1" applyAlignment="1">
      <alignment wrapText="1"/>
    </xf>
    <xf numFmtId="0" fontId="9" fillId="0" borderId="0" xfId="8" applyFont="1" applyAlignment="1" applyProtection="1">
      <alignment vertical="center"/>
      <protection locked="0"/>
    </xf>
    <xf numFmtId="0" fontId="9" fillId="0" borderId="0" xfId="8" applyFont="1" applyAlignment="1" applyProtection="1">
      <alignment horizontal="left" vertical="top"/>
      <protection locked="0"/>
    </xf>
    <xf numFmtId="0" fontId="18" fillId="0" borderId="9" xfId="0" applyFont="1" applyBorder="1" applyAlignment="1" applyProtection="1">
      <alignment vertical="center" wrapText="1"/>
      <protection locked="0"/>
    </xf>
    <xf numFmtId="0" fontId="18" fillId="0" borderId="6" xfId="0" applyFont="1" applyBorder="1" applyAlignment="1" applyProtection="1">
      <alignment vertical="center" wrapText="1"/>
      <protection locked="0"/>
    </xf>
    <xf numFmtId="0" fontId="18" fillId="0" borderId="5" xfId="0" applyFont="1" applyBorder="1" applyAlignment="1" applyProtection="1">
      <alignment vertical="center" wrapText="1"/>
      <protection locked="0"/>
    </xf>
    <xf numFmtId="0" fontId="18" fillId="0" borderId="15" xfId="0" applyFont="1" applyBorder="1" applyAlignment="1" applyProtection="1">
      <alignment vertical="center" wrapText="1"/>
      <protection locked="0"/>
    </xf>
    <xf numFmtId="0" fontId="18" fillId="0" borderId="12" xfId="0" applyFont="1" applyBorder="1" applyAlignment="1" applyProtection="1">
      <alignment vertical="center" wrapText="1"/>
      <protection locked="0"/>
    </xf>
    <xf numFmtId="0" fontId="18" fillId="0" borderId="27" xfId="0" applyFont="1" applyBorder="1" applyAlignment="1" applyProtection="1">
      <alignment vertical="center" wrapText="1"/>
      <protection locked="0"/>
    </xf>
    <xf numFmtId="0" fontId="26" fillId="0" borderId="8" xfId="8" applyFont="1" applyBorder="1" applyAlignment="1" applyProtection="1">
      <alignment horizontal="center" vertical="center"/>
      <protection locked="0"/>
    </xf>
    <xf numFmtId="0" fontId="18" fillId="4" borderId="1" xfId="0" applyFont="1" applyFill="1" applyBorder="1" applyAlignment="1" applyProtection="1">
      <alignment vertical="center"/>
      <protection locked="0"/>
    </xf>
    <xf numFmtId="49" fontId="32" fillId="0" borderId="52" xfId="0" applyNumberFormat="1" applyFont="1" applyBorder="1" applyAlignment="1" applyProtection="1">
      <alignment horizontal="centerContinuous" vertical="center"/>
      <protection locked="0"/>
    </xf>
    <xf numFmtId="49" fontId="17" fillId="0" borderId="52" xfId="0" applyNumberFormat="1" applyFont="1" applyBorder="1" applyAlignment="1" applyProtection="1">
      <alignment horizontal="centerContinuous" vertical="center"/>
      <protection locked="0"/>
    </xf>
    <xf numFmtId="0" fontId="18" fillId="0" borderId="1" xfId="8" applyFont="1" applyBorder="1" applyAlignment="1" applyProtection="1">
      <alignment horizontal="centerContinuous" vertical="center"/>
      <protection locked="0"/>
    </xf>
    <xf numFmtId="0" fontId="18" fillId="0" borderId="2" xfId="8" applyFont="1" applyBorder="1" applyAlignment="1" applyProtection="1">
      <alignment horizontal="centerContinuous" vertical="center" shrinkToFit="1"/>
      <protection locked="0"/>
    </xf>
    <xf numFmtId="0" fontId="18" fillId="2" borderId="49" xfId="8" applyFont="1" applyFill="1" applyBorder="1" applyAlignment="1" applyProtection="1">
      <alignment vertical="center"/>
      <protection locked="0"/>
    </xf>
    <xf numFmtId="0" fontId="18" fillId="2" borderId="51" xfId="8" applyFont="1" applyFill="1" applyBorder="1" applyAlignment="1" applyProtection="1">
      <alignment vertical="center"/>
      <protection locked="0"/>
    </xf>
    <xf numFmtId="0" fontId="18" fillId="0" borderId="2" xfId="0" applyFont="1" applyBorder="1" applyAlignment="1" applyProtection="1">
      <alignment vertical="center"/>
      <protection locked="0"/>
    </xf>
    <xf numFmtId="176" fontId="18" fillId="2" borderId="1" xfId="0" applyNumberFormat="1" applyFont="1" applyFill="1" applyBorder="1" applyAlignment="1" applyProtection="1">
      <alignment horizontal="left" vertical="center"/>
      <protection locked="0"/>
    </xf>
    <xf numFmtId="176" fontId="18" fillId="0" borderId="1" xfId="0" applyNumberFormat="1" applyFont="1" applyBorder="1" applyAlignment="1" applyProtection="1">
      <alignment horizontal="left" vertical="center"/>
      <protection locked="0"/>
    </xf>
    <xf numFmtId="176" fontId="18" fillId="0" borderId="44" xfId="0" applyNumberFormat="1" applyFont="1" applyBorder="1" applyAlignment="1" applyProtection="1">
      <alignment horizontal="left" vertical="center"/>
      <protection locked="0"/>
    </xf>
    <xf numFmtId="0" fontId="18" fillId="0" borderId="52" xfId="0" applyFont="1" applyBorder="1" applyAlignment="1" applyProtection="1">
      <alignment vertical="center"/>
      <protection locked="0"/>
    </xf>
    <xf numFmtId="0" fontId="18" fillId="0" borderId="3" xfId="8" applyFont="1" applyBorder="1" applyAlignment="1" applyProtection="1">
      <alignment vertical="center" wrapText="1"/>
      <protection locked="0"/>
    </xf>
    <xf numFmtId="0" fontId="18" fillId="0" borderId="1" xfId="8" applyFont="1" applyBorder="1" applyAlignment="1" applyProtection="1">
      <alignment vertical="center"/>
      <protection locked="0"/>
    </xf>
    <xf numFmtId="0" fontId="18" fillId="0" borderId="3" xfId="8" applyFont="1" applyBorder="1" applyAlignment="1" applyProtection="1">
      <alignment vertical="center"/>
      <protection locked="0"/>
    </xf>
    <xf numFmtId="0" fontId="18" fillId="0" borderId="3" xfId="0" applyFont="1" applyBorder="1" applyAlignment="1" applyProtection="1">
      <alignment vertical="center" wrapText="1"/>
      <protection locked="0"/>
    </xf>
    <xf numFmtId="0" fontId="18" fillId="0" borderId="6" xfId="0" applyFont="1" applyBorder="1" applyAlignment="1" applyProtection="1">
      <alignment horizontal="center" vertical="center"/>
      <protection locked="0"/>
    </xf>
    <xf numFmtId="0" fontId="18" fillId="2" borderId="2" xfId="0" applyFont="1" applyFill="1" applyBorder="1" applyAlignment="1" applyProtection="1">
      <alignment vertical="center"/>
      <protection locked="0"/>
    </xf>
    <xf numFmtId="49" fontId="17" fillId="0" borderId="52" xfId="0" applyNumberFormat="1" applyFont="1" applyBorder="1" applyAlignment="1">
      <alignment horizontal="centerContinuous" vertical="center"/>
    </xf>
    <xf numFmtId="49" fontId="17" fillId="0" borderId="0" xfId="0" applyNumberFormat="1" applyFont="1" applyAlignment="1">
      <alignment horizontal="center" vertical="center"/>
    </xf>
    <xf numFmtId="0" fontId="17" fillId="0" borderId="0" xfId="0" applyFont="1" applyAlignment="1">
      <alignment vertical="center" wrapText="1"/>
    </xf>
    <xf numFmtId="0" fontId="18" fillId="0" borderId="2" xfId="0" applyFont="1" applyBorder="1" applyAlignment="1">
      <alignment vertical="center"/>
    </xf>
    <xf numFmtId="0" fontId="18" fillId="0" borderId="3" xfId="0" applyFont="1" applyBorder="1" applyAlignment="1">
      <alignment vertical="center"/>
    </xf>
    <xf numFmtId="0" fontId="18" fillId="0" borderId="52" xfId="0" applyFont="1" applyBorder="1" applyAlignment="1">
      <alignment vertical="center"/>
    </xf>
    <xf numFmtId="0" fontId="18" fillId="0" borderId="26" xfId="0" applyFont="1" applyBorder="1" applyAlignment="1">
      <alignment vertical="center"/>
    </xf>
    <xf numFmtId="176" fontId="18" fillId="2" borderId="2" xfId="0" applyNumberFormat="1" applyFont="1" applyFill="1" applyBorder="1" applyAlignment="1">
      <alignment horizontal="left" vertical="center"/>
    </xf>
    <xf numFmtId="176" fontId="18" fillId="2" borderId="3" xfId="0" applyNumberFormat="1" applyFont="1" applyFill="1" applyBorder="1" applyAlignment="1">
      <alignment horizontal="left" vertical="center"/>
    </xf>
    <xf numFmtId="0" fontId="18" fillId="0" borderId="0" xfId="8" applyFont="1" applyAlignment="1">
      <alignment vertical="center"/>
    </xf>
    <xf numFmtId="0" fontId="17" fillId="0" borderId="0" xfId="8" applyFont="1" applyAlignment="1">
      <alignment vertical="center"/>
    </xf>
    <xf numFmtId="0" fontId="18" fillId="0" borderId="3" xfId="8" applyFont="1" applyBorder="1" applyAlignment="1">
      <alignment horizontal="centerContinuous" vertical="center" shrinkToFit="1"/>
    </xf>
    <xf numFmtId="0" fontId="18" fillId="0" borderId="8" xfId="8" applyFont="1" applyBorder="1" applyAlignment="1">
      <alignment horizontal="center" vertical="center"/>
    </xf>
    <xf numFmtId="0" fontId="18" fillId="0" borderId="22" xfId="8" applyFont="1" applyBorder="1" applyAlignment="1">
      <alignment horizontal="center" vertical="center" wrapText="1"/>
    </xf>
    <xf numFmtId="0" fontId="18" fillId="0" borderId="8" xfId="8" applyFont="1" applyBorder="1" applyAlignment="1">
      <alignment horizontal="center" vertical="center" wrapText="1"/>
    </xf>
    <xf numFmtId="178" fontId="18" fillId="2" borderId="22" xfId="8" applyNumberFormat="1" applyFont="1" applyFill="1" applyBorder="1" applyAlignment="1">
      <alignment vertical="center"/>
    </xf>
    <xf numFmtId="0" fontId="18" fillId="0" borderId="0" xfId="8" applyFont="1" applyAlignment="1">
      <alignment vertical="center" wrapText="1"/>
    </xf>
    <xf numFmtId="180" fontId="14" fillId="2" borderId="1" xfId="4" applyNumberFormat="1" applyFont="1" applyFill="1" applyBorder="1" applyAlignment="1">
      <alignment vertical="center" wrapText="1"/>
    </xf>
    <xf numFmtId="0" fontId="21" fillId="0" borderId="71" xfId="0" applyFont="1" applyBorder="1" applyAlignment="1" applyProtection="1">
      <alignment vertical="center" wrapText="1"/>
      <protection locked="0"/>
    </xf>
    <xf numFmtId="0" fontId="18" fillId="0" borderId="1" xfId="8" applyFont="1" applyBorder="1" applyAlignment="1" applyProtection="1">
      <alignment vertical="center" wrapText="1"/>
      <protection locked="0"/>
    </xf>
    <xf numFmtId="0" fontId="18" fillId="0" borderId="7" xfId="0" applyFont="1" applyBorder="1" applyAlignment="1" applyProtection="1">
      <alignment vertical="center" wrapText="1"/>
      <protection locked="0"/>
    </xf>
    <xf numFmtId="0" fontId="18" fillId="4" borderId="2" xfId="0" applyFont="1" applyFill="1" applyBorder="1" applyAlignment="1" applyProtection="1">
      <alignment vertical="center" wrapText="1"/>
      <protection locked="0"/>
    </xf>
    <xf numFmtId="0" fontId="18" fillId="4" borderId="3" xfId="0" applyFont="1" applyFill="1" applyBorder="1" applyAlignment="1" applyProtection="1">
      <alignment vertical="center" wrapText="1"/>
      <protection locked="0"/>
    </xf>
    <xf numFmtId="0" fontId="18" fillId="0" borderId="72" xfId="8" applyFont="1" applyBorder="1" applyAlignment="1" applyProtection="1">
      <alignment horizontal="center" vertical="center" textRotation="255" wrapText="1"/>
      <protection locked="0"/>
    </xf>
    <xf numFmtId="0" fontId="18" fillId="0" borderId="49" xfId="8" applyFont="1" applyBorder="1" applyAlignment="1" applyProtection="1">
      <alignment horizontal="center" vertical="center" textRotation="255" wrapText="1"/>
      <protection locked="0"/>
    </xf>
    <xf numFmtId="49" fontId="18" fillId="0" borderId="0" xfId="0" applyNumberFormat="1" applyFont="1" applyAlignment="1">
      <alignment horizontal="center" vertical="center"/>
    </xf>
    <xf numFmtId="0" fontId="18" fillId="0" borderId="5" xfId="0" applyFont="1" applyBorder="1" applyAlignment="1" applyProtection="1">
      <alignment vertical="center"/>
      <protection locked="0"/>
    </xf>
    <xf numFmtId="0" fontId="18" fillId="4" borderId="6" xfId="8" applyFont="1" applyFill="1" applyBorder="1" applyAlignment="1" applyProtection="1">
      <alignment vertical="center"/>
      <protection locked="0"/>
    </xf>
    <xf numFmtId="0" fontId="18" fillId="4" borderId="5" xfId="8" applyFont="1" applyFill="1" applyBorder="1" applyAlignment="1" applyProtection="1">
      <alignment vertical="center"/>
      <protection locked="0"/>
    </xf>
    <xf numFmtId="0" fontId="18" fillId="4" borderId="7" xfId="8" applyFont="1" applyFill="1" applyBorder="1" applyAlignment="1" applyProtection="1">
      <alignment vertical="center"/>
      <protection locked="0"/>
    </xf>
    <xf numFmtId="0" fontId="18" fillId="4" borderId="6" xfId="8" applyFont="1" applyFill="1" applyBorder="1" applyAlignment="1" applyProtection="1">
      <alignment vertical="center" wrapText="1"/>
      <protection locked="0"/>
    </xf>
    <xf numFmtId="0" fontId="18" fillId="4" borderId="5" xfId="8" applyFont="1" applyFill="1" applyBorder="1" applyAlignment="1" applyProtection="1">
      <alignment vertical="center" wrapText="1"/>
      <protection locked="0"/>
    </xf>
    <xf numFmtId="0" fontId="18" fillId="4" borderId="7" xfId="8" applyFont="1" applyFill="1" applyBorder="1" applyAlignment="1" applyProtection="1">
      <alignment vertical="center" wrapText="1"/>
      <protection locked="0"/>
    </xf>
    <xf numFmtId="0" fontId="18" fillId="4" borderId="6" xfId="8" applyFont="1" applyFill="1" applyBorder="1" applyAlignment="1" applyProtection="1">
      <alignment vertical="center" textRotation="255" wrapText="1"/>
      <protection locked="0"/>
    </xf>
    <xf numFmtId="0" fontId="18" fillId="4" borderId="5" xfId="8" applyFont="1" applyFill="1" applyBorder="1" applyAlignment="1" applyProtection="1">
      <alignment vertical="center" textRotation="255" wrapText="1"/>
      <protection locked="0"/>
    </xf>
    <xf numFmtId="0" fontId="18" fillId="4" borderId="70" xfId="8" applyFont="1" applyFill="1" applyBorder="1" applyAlignment="1" applyProtection="1">
      <alignment vertical="center" textRotation="255" wrapText="1"/>
      <protection locked="0"/>
    </xf>
    <xf numFmtId="0" fontId="18" fillId="4" borderId="6" xfId="8" applyFont="1" applyFill="1" applyBorder="1" applyAlignment="1" applyProtection="1">
      <alignment vertical="top" textRotation="255"/>
      <protection locked="0"/>
    </xf>
    <xf numFmtId="0" fontId="18" fillId="4" borderId="5" xfId="8" applyFont="1" applyFill="1" applyBorder="1" applyAlignment="1" applyProtection="1">
      <alignment vertical="top" textRotation="255" indent="2"/>
      <protection locked="0"/>
    </xf>
    <xf numFmtId="0" fontId="18" fillId="4" borderId="7" xfId="8" applyFont="1" applyFill="1" applyBorder="1" applyAlignment="1" applyProtection="1">
      <alignment vertical="top" textRotation="255" indent="2"/>
      <protection locked="0"/>
    </xf>
    <xf numFmtId="0" fontId="18" fillId="4" borderId="6" xfId="8" applyFont="1" applyFill="1" applyBorder="1" applyAlignment="1" applyProtection="1">
      <alignment horizontal="center" vertical="center" wrapText="1"/>
      <protection locked="0"/>
    </xf>
    <xf numFmtId="0" fontId="18" fillId="4" borderId="1" xfId="0" applyFont="1" applyFill="1" applyBorder="1" applyAlignment="1" applyProtection="1">
      <alignment vertical="center" wrapText="1"/>
      <protection locked="0"/>
    </xf>
    <xf numFmtId="0" fontId="18" fillId="4" borderId="6" xfId="0" applyFont="1" applyFill="1" applyBorder="1" applyAlignment="1" applyProtection="1">
      <alignment vertical="center" wrapText="1"/>
      <protection locked="0"/>
    </xf>
    <xf numFmtId="0" fontId="18" fillId="4" borderId="5" xfId="0" applyFont="1" applyFill="1" applyBorder="1" applyAlignment="1" applyProtection="1">
      <alignment vertical="center" wrapText="1"/>
      <protection locked="0"/>
    </xf>
    <xf numFmtId="0" fontId="18" fillId="4" borderId="6" xfId="0" applyFont="1" applyFill="1" applyBorder="1" applyAlignment="1" applyProtection="1">
      <alignment horizontal="center" vertical="center"/>
      <protection locked="0"/>
    </xf>
    <xf numFmtId="0" fontId="18" fillId="4" borderId="5" xfId="0" applyFont="1" applyFill="1" applyBorder="1" applyAlignment="1" applyProtection="1">
      <alignment vertical="center"/>
      <protection locked="0"/>
    </xf>
    <xf numFmtId="0" fontId="18" fillId="4" borderId="7" xfId="0" applyFont="1" applyFill="1" applyBorder="1" applyAlignment="1" applyProtection="1">
      <alignment vertical="center"/>
      <protection locked="0"/>
    </xf>
    <xf numFmtId="0" fontId="18" fillId="0" borderId="1" xfId="0" applyFont="1" applyBorder="1" applyAlignment="1" applyProtection="1">
      <alignment vertical="center"/>
      <protection locked="0"/>
    </xf>
    <xf numFmtId="0" fontId="14" fillId="0" borderId="5" xfId="4" applyFont="1" applyBorder="1" applyAlignment="1" applyProtection="1">
      <alignment vertical="top" textRotation="255" indent="2"/>
      <protection locked="0"/>
    </xf>
    <xf numFmtId="0" fontId="14" fillId="0" borderId="70" xfId="4" applyFont="1" applyBorder="1" applyAlignment="1" applyProtection="1">
      <alignment vertical="top" textRotation="255" indent="2"/>
      <protection locked="0"/>
    </xf>
    <xf numFmtId="0" fontId="18" fillId="0" borderId="10" xfId="0" applyFont="1" applyBorder="1" applyAlignment="1" applyProtection="1">
      <alignment vertical="center"/>
      <protection locked="0"/>
    </xf>
    <xf numFmtId="0" fontId="18" fillId="0" borderId="10" xfId="0" applyFont="1" applyBorder="1" applyAlignment="1">
      <alignment vertical="center"/>
    </xf>
    <xf numFmtId="0" fontId="18" fillId="0" borderId="11" xfId="0" applyFont="1" applyBorder="1" applyAlignment="1">
      <alignment vertical="center"/>
    </xf>
    <xf numFmtId="0" fontId="18" fillId="0" borderId="15" xfId="0" applyFont="1" applyBorder="1" applyAlignment="1" applyProtection="1">
      <alignment vertical="center"/>
      <protection locked="0"/>
    </xf>
    <xf numFmtId="0" fontId="18" fillId="0" borderId="16" xfId="0" applyFont="1" applyBorder="1" applyAlignment="1" applyProtection="1">
      <alignment vertical="center"/>
      <protection locked="0"/>
    </xf>
    <xf numFmtId="0" fontId="18" fillId="0" borderId="16" xfId="0" applyFont="1" applyBorder="1" applyAlignment="1">
      <alignment vertical="center"/>
    </xf>
    <xf numFmtId="0" fontId="18" fillId="0" borderId="17" xfId="0" applyFont="1" applyBorder="1" applyAlignment="1">
      <alignment vertical="center"/>
    </xf>
    <xf numFmtId="0" fontId="18" fillId="0" borderId="13" xfId="0" applyFont="1" applyBorder="1" applyAlignment="1" applyProtection="1">
      <alignment vertical="center"/>
      <protection locked="0"/>
    </xf>
    <xf numFmtId="0" fontId="18" fillId="0" borderId="13" xfId="0" applyFont="1" applyBorder="1" applyAlignment="1">
      <alignment vertical="center"/>
    </xf>
    <xf numFmtId="0" fontId="18" fillId="0" borderId="14" xfId="0" applyFont="1" applyBorder="1" applyAlignment="1">
      <alignment vertical="center"/>
    </xf>
    <xf numFmtId="0" fontId="18" fillId="0" borderId="1" xfId="0" applyFont="1" applyBorder="1" applyAlignment="1" applyProtection="1">
      <alignment horizontal="left" vertical="center"/>
      <protection locked="0"/>
    </xf>
    <xf numFmtId="180" fontId="14" fillId="2" borderId="7" xfId="4" applyNumberFormat="1" applyFont="1" applyFill="1" applyBorder="1" applyAlignment="1">
      <alignment vertical="center" wrapText="1"/>
    </xf>
    <xf numFmtId="180" fontId="14" fillId="2" borderId="44" xfId="4" applyNumberFormat="1" applyFont="1" applyFill="1" applyBorder="1" applyAlignment="1">
      <alignment vertical="center" wrapText="1"/>
    </xf>
    <xf numFmtId="0" fontId="18" fillId="0" borderId="9" xfId="0" applyFont="1" applyBorder="1" applyAlignment="1" applyProtection="1">
      <alignment horizontal="left" vertical="center"/>
      <protection locked="0"/>
    </xf>
    <xf numFmtId="0" fontId="14" fillId="0" borderId="37" xfId="4" applyFont="1" applyBorder="1" applyAlignment="1" applyProtection="1">
      <alignment horizontal="center" vertical="center" wrapText="1"/>
      <protection locked="0"/>
    </xf>
    <xf numFmtId="0" fontId="14" fillId="0" borderId="30" xfId="4" applyFont="1" applyBorder="1" applyAlignment="1" applyProtection="1">
      <alignment horizontal="center" vertical="center" wrapText="1"/>
      <protection locked="0"/>
    </xf>
    <xf numFmtId="0" fontId="14" fillId="0" borderId="36" xfId="4" applyFont="1" applyBorder="1" applyAlignment="1" applyProtection="1">
      <alignment horizontal="center" vertical="center" wrapText="1"/>
      <protection locked="0"/>
    </xf>
    <xf numFmtId="180" fontId="14" fillId="2" borderId="22" xfId="4" applyNumberFormat="1" applyFont="1" applyFill="1" applyBorder="1" applyAlignment="1">
      <alignment vertical="center" wrapText="1"/>
    </xf>
    <xf numFmtId="0" fontId="21" fillId="0" borderId="50" xfId="0" applyFont="1" applyBorder="1" applyAlignment="1" applyProtection="1">
      <alignment vertical="center" wrapText="1"/>
      <protection locked="0"/>
    </xf>
    <xf numFmtId="0" fontId="32" fillId="0" borderId="0" xfId="0" applyFont="1" applyAlignment="1">
      <alignment vertical="center"/>
    </xf>
    <xf numFmtId="0" fontId="32" fillId="0" borderId="0" xfId="3" applyFont="1" applyAlignment="1" applyProtection="1">
      <alignment horizontal="left" vertical="center"/>
      <protection locked="0"/>
    </xf>
    <xf numFmtId="49" fontId="18" fillId="0" borderId="9" xfId="0" applyNumberFormat="1" applyFont="1" applyBorder="1" applyAlignment="1" applyProtection="1">
      <alignment vertical="center"/>
      <protection locked="0"/>
    </xf>
    <xf numFmtId="49" fontId="18" fillId="0" borderId="15" xfId="0" applyNumberFormat="1" applyFont="1" applyBorder="1" applyAlignment="1" applyProtection="1">
      <alignment vertical="center"/>
      <protection locked="0"/>
    </xf>
    <xf numFmtId="49" fontId="18" fillId="0" borderId="12" xfId="0" applyNumberFormat="1" applyFont="1" applyBorder="1" applyAlignment="1" applyProtection="1">
      <alignment vertical="center"/>
      <protection locked="0"/>
    </xf>
    <xf numFmtId="49" fontId="18" fillId="0" borderId="1" xfId="0" applyNumberFormat="1" applyFont="1" applyBorder="1" applyAlignment="1" applyProtection="1">
      <alignment vertical="center"/>
      <protection locked="0"/>
    </xf>
    <xf numFmtId="0" fontId="18" fillId="0" borderId="3" xfId="0" applyFont="1" applyBorder="1" applyAlignment="1" applyProtection="1">
      <alignment vertical="center"/>
      <protection locked="0"/>
    </xf>
    <xf numFmtId="0" fontId="18" fillId="0" borderId="21" xfId="8" applyFont="1" applyBorder="1" applyAlignment="1" applyProtection="1">
      <alignment horizontal="center" vertical="center"/>
      <protection locked="0"/>
    </xf>
    <xf numFmtId="0" fontId="18" fillId="0" borderId="42" xfId="8" applyFont="1" applyBorder="1" applyAlignment="1" applyProtection="1">
      <alignment horizontal="center" vertical="center"/>
      <protection locked="0"/>
    </xf>
    <xf numFmtId="0" fontId="18" fillId="0" borderId="9" xfId="8" applyFont="1" applyBorder="1" applyAlignment="1" applyProtection="1">
      <alignment vertical="center"/>
      <protection locked="0"/>
    </xf>
    <xf numFmtId="180" fontId="14" fillId="2" borderId="41" xfId="4" applyNumberFormat="1" applyFont="1" applyFill="1" applyBorder="1" applyAlignment="1">
      <alignment vertical="center" wrapText="1"/>
    </xf>
    <xf numFmtId="180" fontId="14" fillId="2" borderId="35" xfId="4" applyNumberFormat="1" applyFont="1" applyFill="1" applyBorder="1" applyAlignment="1">
      <alignment vertical="center" wrapText="1"/>
    </xf>
    <xf numFmtId="180" fontId="14" fillId="2" borderId="38" xfId="4" applyNumberFormat="1" applyFont="1" applyFill="1" applyBorder="1" applyAlignment="1">
      <alignment vertical="center" wrapText="1"/>
    </xf>
    <xf numFmtId="0" fontId="18" fillId="0" borderId="20" xfId="0" applyFont="1" applyBorder="1" applyAlignment="1">
      <alignment horizontal="left" vertical="center"/>
    </xf>
    <xf numFmtId="0" fontId="18" fillId="0" borderId="18" xfId="0" applyFont="1" applyBorder="1" applyAlignment="1">
      <alignment horizontal="left" vertical="center"/>
    </xf>
    <xf numFmtId="0" fontId="0" fillId="0" borderId="8" xfId="0" applyBorder="1" applyAlignment="1" applyProtection="1">
      <alignment vertical="center"/>
      <protection locked="0"/>
    </xf>
    <xf numFmtId="0" fontId="0" fillId="0" borderId="19" xfId="0" applyBorder="1" applyAlignment="1" applyProtection="1">
      <alignment vertical="center" wrapText="1"/>
      <protection locked="0"/>
    </xf>
    <xf numFmtId="0" fontId="0" fillId="0" borderId="19" xfId="0" applyBorder="1" applyAlignment="1" applyProtection="1">
      <alignment vertical="center"/>
      <protection locked="0"/>
    </xf>
    <xf numFmtId="0" fontId="0" fillId="0" borderId="18" xfId="0" applyBorder="1" applyAlignment="1" applyProtection="1">
      <alignment vertical="center"/>
      <protection locked="0"/>
    </xf>
    <xf numFmtId="0" fontId="0" fillId="0" borderId="1" xfId="0" applyBorder="1" applyAlignment="1" applyProtection="1">
      <alignment vertical="center"/>
      <protection locked="0"/>
    </xf>
    <xf numFmtId="0" fontId="0" fillId="0" borderId="3" xfId="0" applyBorder="1" applyAlignment="1" applyProtection="1">
      <alignment vertical="center"/>
      <protection locked="0"/>
    </xf>
    <xf numFmtId="0" fontId="0" fillId="0" borderId="8" xfId="0" applyBorder="1" applyAlignment="1" applyProtection="1">
      <alignment vertical="center" wrapText="1"/>
      <protection locked="0"/>
    </xf>
    <xf numFmtId="0" fontId="0" fillId="0" borderId="20" xfId="0" applyBorder="1" applyAlignment="1" applyProtection="1">
      <alignment vertical="center"/>
      <protection locked="0"/>
    </xf>
    <xf numFmtId="0" fontId="0" fillId="0" borderId="8" xfId="0" applyBorder="1" applyAlignment="1" applyProtection="1">
      <alignment horizontal="center" vertical="center"/>
      <protection locked="0"/>
    </xf>
    <xf numFmtId="0" fontId="0" fillId="0" borderId="6" xfId="0" applyBorder="1" applyAlignment="1" applyProtection="1">
      <alignment vertical="center"/>
      <protection locked="0"/>
    </xf>
    <xf numFmtId="0" fontId="0" fillId="0" borderId="5" xfId="0" applyBorder="1" applyAlignment="1" applyProtection="1">
      <alignment vertical="center"/>
      <protection locked="0"/>
    </xf>
    <xf numFmtId="0" fontId="0" fillId="0" borderId="7" xfId="0" applyBorder="1" applyAlignment="1" applyProtection="1">
      <alignment vertical="center"/>
      <protection locked="0"/>
    </xf>
    <xf numFmtId="0" fontId="0" fillId="0" borderId="6"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14" fillId="0" borderId="6" xfId="4" applyFont="1" applyBorder="1" applyAlignment="1" applyProtection="1">
      <alignment vertical="top" textRotation="255" indent="2"/>
      <protection locked="0"/>
    </xf>
    <xf numFmtId="0" fontId="14" fillId="0" borderId="5" xfId="4" applyFont="1" applyBorder="1" applyAlignment="1" applyProtection="1">
      <alignment vertical="top" textRotation="255" indent="2"/>
      <protection locked="0"/>
    </xf>
    <xf numFmtId="0" fontId="14" fillId="0" borderId="46" xfId="4" applyFont="1" applyBorder="1" applyAlignment="1" applyProtection="1">
      <alignment horizontal="center" vertical="center" wrapText="1"/>
      <protection locked="0"/>
    </xf>
    <xf numFmtId="0" fontId="14" fillId="0" borderId="29" xfId="4" applyFont="1" applyBorder="1" applyAlignment="1" applyProtection="1">
      <alignment horizontal="center" vertical="center" wrapText="1"/>
      <protection locked="0"/>
    </xf>
    <xf numFmtId="0" fontId="14" fillId="0" borderId="64" xfId="4" applyFont="1" applyBorder="1" applyAlignment="1" applyProtection="1">
      <alignment horizontal="center" vertical="center" wrapText="1"/>
      <protection locked="0"/>
    </xf>
    <xf numFmtId="0" fontId="14" fillId="0" borderId="8" xfId="4" applyFont="1" applyBorder="1" applyAlignment="1" applyProtection="1">
      <alignment horizontal="center" vertical="center"/>
      <protection locked="0"/>
    </xf>
    <xf numFmtId="0" fontId="14" fillId="0" borderId="6" xfId="4" applyFont="1" applyBorder="1" applyAlignment="1" applyProtection="1">
      <alignment horizontal="center" vertical="center" wrapText="1" shrinkToFit="1"/>
      <protection locked="0"/>
    </xf>
    <xf numFmtId="0" fontId="14" fillId="0" borderId="7" xfId="4" applyFont="1" applyBorder="1" applyAlignment="1" applyProtection="1">
      <alignment horizontal="center" vertical="center" wrapText="1" shrinkToFit="1"/>
      <protection locked="0"/>
    </xf>
    <xf numFmtId="0" fontId="14" fillId="0" borderId="6" xfId="4" applyFont="1" applyBorder="1" applyAlignment="1" applyProtection="1">
      <alignment horizontal="center" vertical="center" wrapText="1"/>
      <protection locked="0"/>
    </xf>
    <xf numFmtId="0" fontId="14" fillId="0" borderId="7" xfId="4" applyFont="1" applyBorder="1" applyAlignment="1" applyProtection="1">
      <alignment horizontal="center" vertical="center" wrapText="1"/>
      <protection locked="0"/>
    </xf>
    <xf numFmtId="0" fontId="18" fillId="0" borderId="6" xfId="0" applyFont="1" applyBorder="1" applyAlignment="1">
      <alignment vertical="center" wrapText="1"/>
    </xf>
    <xf numFmtId="0" fontId="18" fillId="0" borderId="5" xfId="0" applyFont="1" applyBorder="1" applyAlignment="1">
      <alignment vertical="center" wrapText="1"/>
    </xf>
    <xf numFmtId="0" fontId="18" fillId="0" borderId="7" xfId="0" applyFont="1" applyBorder="1" applyAlignment="1">
      <alignment vertical="center" wrapText="1"/>
    </xf>
    <xf numFmtId="0" fontId="18" fillId="0" borderId="6" xfId="0" applyFont="1" applyBorder="1" applyAlignment="1">
      <alignment horizontal="center" vertical="center"/>
    </xf>
    <xf numFmtId="0" fontId="18" fillId="0" borderId="5" xfId="0" applyFont="1" applyBorder="1" applyAlignment="1">
      <alignment horizontal="center" vertical="center"/>
    </xf>
    <xf numFmtId="0" fontId="18" fillId="0" borderId="7" xfId="0" applyFont="1" applyBorder="1" applyAlignment="1">
      <alignment horizontal="center" vertical="center"/>
    </xf>
    <xf numFmtId="0" fontId="18" fillId="0" borderId="1" xfId="0" applyFont="1" applyBorder="1" applyAlignment="1">
      <alignment vertical="center" wrapText="1"/>
    </xf>
    <xf numFmtId="0" fontId="18" fillId="0" borderId="2" xfId="0" applyFont="1" applyBorder="1" applyAlignment="1">
      <alignment vertical="center" wrapText="1"/>
    </xf>
    <xf numFmtId="0" fontId="18" fillId="0" borderId="3" xfId="0" applyFont="1" applyBorder="1" applyAlignment="1">
      <alignment vertical="center" wrapText="1"/>
    </xf>
    <xf numFmtId="0" fontId="18" fillId="0" borderId="8" xfId="0" applyFont="1" applyBorder="1" applyAlignment="1">
      <alignment horizontal="center" vertical="center"/>
    </xf>
    <xf numFmtId="0" fontId="18" fillId="0" borderId="20" xfId="0" applyFont="1" applyBorder="1" applyAlignment="1">
      <alignment vertical="center" wrapText="1"/>
    </xf>
    <xf numFmtId="0" fontId="18" fillId="0" borderId="67" xfId="0" applyFont="1" applyBorder="1" applyAlignment="1">
      <alignment vertical="center" wrapText="1"/>
    </xf>
    <xf numFmtId="0" fontId="18" fillId="0" borderId="19" xfId="0" applyFont="1" applyBorder="1" applyAlignment="1">
      <alignment vertical="center" wrapText="1"/>
    </xf>
    <xf numFmtId="0" fontId="18" fillId="0" borderId="68" xfId="0" applyFont="1" applyBorder="1" applyAlignment="1">
      <alignment vertical="center" wrapText="1"/>
    </xf>
    <xf numFmtId="0" fontId="18" fillId="0" borderId="18" xfId="0" applyFont="1" applyBorder="1" applyAlignment="1">
      <alignment vertical="center" wrapText="1"/>
    </xf>
    <xf numFmtId="0" fontId="18" fillId="0" borderId="4" xfId="0" applyFont="1" applyBorder="1" applyAlignment="1">
      <alignment vertical="center" wrapText="1"/>
    </xf>
    <xf numFmtId="0" fontId="18" fillId="0" borderId="23" xfId="0" applyFont="1" applyBorder="1" applyAlignment="1">
      <alignment vertical="center" wrapText="1"/>
    </xf>
    <xf numFmtId="0" fontId="18" fillId="0" borderId="24" xfId="0" applyFont="1" applyBorder="1" applyAlignment="1">
      <alignment vertical="center" wrapText="1"/>
    </xf>
    <xf numFmtId="0" fontId="18" fillId="0" borderId="43" xfId="0" applyFont="1" applyBorder="1" applyAlignment="1">
      <alignment vertical="center" wrapText="1"/>
    </xf>
    <xf numFmtId="0" fontId="18" fillId="0" borderId="0" xfId="0" applyFont="1" applyAlignment="1">
      <alignment vertical="center" wrapText="1"/>
    </xf>
    <xf numFmtId="0" fontId="18" fillId="0" borderId="25" xfId="0" applyFont="1" applyBorder="1" applyAlignment="1">
      <alignment vertical="center" wrapText="1"/>
    </xf>
    <xf numFmtId="0" fontId="18" fillId="0" borderId="44" xfId="0" applyFont="1" applyBorder="1" applyAlignment="1">
      <alignment vertical="center" wrapText="1"/>
    </xf>
    <xf numFmtId="0" fontId="18" fillId="0" borderId="52" xfId="0" applyFont="1" applyBorder="1" applyAlignment="1">
      <alignment vertical="center" wrapText="1"/>
    </xf>
    <xf numFmtId="0" fontId="18" fillId="0" borderId="26" xfId="0" applyFont="1" applyBorder="1" applyAlignment="1">
      <alignment vertical="center" wrapText="1"/>
    </xf>
    <xf numFmtId="0" fontId="18" fillId="0" borderId="9" xfId="0" applyFont="1" applyBorder="1" applyAlignment="1">
      <alignment vertical="center" wrapText="1"/>
    </xf>
    <xf numFmtId="0" fontId="18" fillId="0" borderId="10" xfId="0" applyFont="1" applyBorder="1" applyAlignment="1">
      <alignment vertical="center" wrapText="1"/>
    </xf>
    <xf numFmtId="0" fontId="18" fillId="0" borderId="11" xfId="0" applyFont="1" applyBorder="1" applyAlignment="1">
      <alignment vertical="center" wrapText="1"/>
    </xf>
    <xf numFmtId="0" fontId="18" fillId="0" borderId="15" xfId="0" applyFont="1" applyBorder="1" applyAlignment="1">
      <alignment vertical="center" wrapText="1"/>
    </xf>
    <xf numFmtId="0" fontId="18" fillId="0" borderId="16" xfId="0" applyFont="1" applyBorder="1" applyAlignment="1">
      <alignment vertical="center" wrapText="1"/>
    </xf>
    <xf numFmtId="0" fontId="18" fillId="0" borderId="17" xfId="0" applyFont="1" applyBorder="1" applyAlignment="1">
      <alignment vertical="center" wrapText="1"/>
    </xf>
    <xf numFmtId="0" fontId="18" fillId="0" borderId="12" xfId="0" applyFont="1" applyBorder="1" applyAlignment="1">
      <alignment vertical="center" wrapText="1"/>
    </xf>
    <xf numFmtId="0" fontId="18" fillId="0" borderId="13" xfId="0" applyFont="1" applyBorder="1" applyAlignment="1">
      <alignment vertical="center" wrapText="1"/>
    </xf>
    <xf numFmtId="0" fontId="18" fillId="0" borderId="14" xfId="0" applyFont="1" applyBorder="1" applyAlignment="1">
      <alignment vertical="center" wrapText="1"/>
    </xf>
    <xf numFmtId="0" fontId="18" fillId="0" borderId="20"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8" xfId="0" applyFont="1" applyBorder="1" applyAlignment="1">
      <alignment vertical="center" wrapText="1"/>
    </xf>
    <xf numFmtId="0" fontId="18" fillId="0" borderId="15" xfId="0" applyFont="1" applyBorder="1" applyAlignment="1">
      <alignment horizontal="left" vertical="center" wrapText="1"/>
    </xf>
    <xf numFmtId="0" fontId="18" fillId="0" borderId="16" xfId="0" applyFont="1" applyBorder="1" applyAlignment="1">
      <alignment horizontal="left" vertical="center" wrapText="1"/>
    </xf>
    <xf numFmtId="0" fontId="18" fillId="0" borderId="17" xfId="0" applyFont="1" applyBorder="1" applyAlignment="1">
      <alignment horizontal="left" vertical="center" wrapText="1"/>
    </xf>
    <xf numFmtId="0" fontId="18" fillId="0" borderId="31" xfId="0" applyFont="1" applyBorder="1" applyAlignment="1">
      <alignment vertical="center" wrapText="1"/>
    </xf>
    <xf numFmtId="0" fontId="18" fillId="0" borderId="53" xfId="0" applyFont="1" applyBorder="1" applyAlignment="1">
      <alignment vertical="center" wrapText="1"/>
    </xf>
    <xf numFmtId="0" fontId="18" fillId="0" borderId="32" xfId="0" applyFont="1" applyBorder="1" applyAlignment="1">
      <alignment vertical="center" wrapText="1"/>
    </xf>
    <xf numFmtId="0" fontId="18" fillId="0" borderId="27" xfId="0" applyFont="1" applyBorder="1" applyAlignment="1">
      <alignment vertical="center" wrapText="1"/>
    </xf>
    <xf numFmtId="0" fontId="18" fillId="0" borderId="28" xfId="0" applyFont="1" applyBorder="1" applyAlignment="1">
      <alignment vertical="center" wrapText="1"/>
    </xf>
    <xf numFmtId="0" fontId="18" fillId="0" borderId="33" xfId="0" applyFont="1" applyBorder="1" applyAlignment="1">
      <alignment vertical="center" wrapText="1"/>
    </xf>
    <xf numFmtId="0" fontId="18" fillId="0" borderId="21" xfId="8" applyFont="1" applyBorder="1" applyAlignment="1" applyProtection="1">
      <alignment horizontal="center" vertical="center" textRotation="255" wrapText="1"/>
      <protection locked="0"/>
    </xf>
    <xf numFmtId="0" fontId="18" fillId="0" borderId="65" xfId="8" applyFont="1" applyBorder="1" applyAlignment="1" applyProtection="1">
      <alignment horizontal="center" vertical="center" textRotation="255" wrapText="1"/>
      <protection locked="0"/>
    </xf>
    <xf numFmtId="0" fontId="18" fillId="0" borderId="22" xfId="8" applyFont="1" applyBorder="1" applyAlignment="1" applyProtection="1">
      <alignment vertical="center" textRotation="255" wrapText="1"/>
      <protection locked="0"/>
    </xf>
    <xf numFmtId="0" fontId="18" fillId="0" borderId="66" xfId="8" applyFont="1" applyBorder="1" applyAlignment="1" applyProtection="1">
      <alignment vertical="center" textRotation="255" wrapText="1"/>
      <protection locked="0"/>
    </xf>
    <xf numFmtId="0" fontId="19" fillId="0" borderId="6" xfId="8" applyFont="1" applyBorder="1" applyAlignment="1" applyProtection="1">
      <alignment horizontal="center" vertical="center" wrapText="1"/>
      <protection locked="0"/>
    </xf>
    <xf numFmtId="0" fontId="19" fillId="0" borderId="7" xfId="8" applyFont="1" applyBorder="1" applyAlignment="1" applyProtection="1">
      <alignment horizontal="center" vertical="center"/>
      <protection locked="0"/>
    </xf>
    <xf numFmtId="0" fontId="18" fillId="0" borderId="46" xfId="8" applyFont="1" applyBorder="1" applyAlignment="1" applyProtection="1">
      <alignment horizontal="center" vertical="top" textRotation="255" indent="2"/>
      <protection locked="0"/>
    </xf>
    <xf numFmtId="0" fontId="18" fillId="0" borderId="48" xfId="8" applyFont="1" applyBorder="1" applyAlignment="1" applyProtection="1">
      <alignment horizontal="center" vertical="top" textRotation="255" indent="2"/>
      <protection locked="0"/>
    </xf>
    <xf numFmtId="0" fontId="18" fillId="0" borderId="41" xfId="8" applyFont="1" applyBorder="1" applyAlignment="1" applyProtection="1">
      <alignment horizontal="center" vertical="top" textRotation="255" indent="2"/>
      <protection locked="0"/>
    </xf>
    <xf numFmtId="0" fontId="18" fillId="0" borderId="64" xfId="8" applyFont="1" applyBorder="1" applyAlignment="1" applyProtection="1">
      <alignment vertical="center"/>
      <protection locked="0"/>
    </xf>
    <xf numFmtId="0" fontId="18" fillId="0" borderId="47" xfId="8" applyFont="1" applyBorder="1" applyAlignment="1" applyProtection="1">
      <alignment vertical="center"/>
      <protection locked="0"/>
    </xf>
    <xf numFmtId="0" fontId="18" fillId="0" borderId="38" xfId="8" applyFont="1" applyBorder="1" applyAlignment="1" applyProtection="1">
      <alignment vertical="center"/>
      <protection locked="0"/>
    </xf>
    <xf numFmtId="0" fontId="18" fillId="0" borderId="64" xfId="8" applyFont="1" applyBorder="1" applyAlignment="1" applyProtection="1">
      <alignment vertical="center" wrapText="1"/>
      <protection locked="0"/>
    </xf>
    <xf numFmtId="0" fontId="18" fillId="0" borderId="47" xfId="8" applyFont="1" applyBorder="1" applyAlignment="1" applyProtection="1">
      <alignment vertical="center" wrapText="1"/>
      <protection locked="0"/>
    </xf>
    <xf numFmtId="0" fontId="18" fillId="0" borderId="38" xfId="8" applyFont="1" applyBorder="1" applyAlignment="1" applyProtection="1">
      <alignment vertical="center" wrapText="1"/>
      <protection locked="0"/>
    </xf>
    <xf numFmtId="0" fontId="18" fillId="0" borderId="46" xfId="8" applyFont="1" applyBorder="1" applyAlignment="1" applyProtection="1">
      <alignment horizontal="center" vertical="center"/>
      <protection locked="0"/>
    </xf>
    <xf numFmtId="0" fontId="18" fillId="0" borderId="41" xfId="8" applyFont="1" applyBorder="1" applyAlignment="1" applyProtection="1">
      <alignment horizontal="center" vertical="center"/>
      <protection locked="0"/>
    </xf>
    <xf numFmtId="0" fontId="18" fillId="0" borderId="64" xfId="8" applyFont="1" applyBorder="1" applyAlignment="1" applyProtection="1">
      <alignment horizontal="center" vertical="center" wrapText="1"/>
      <protection locked="0"/>
    </xf>
    <xf numFmtId="0" fontId="18" fillId="0" borderId="38" xfId="8" applyFont="1" applyBorder="1" applyAlignment="1" applyProtection="1">
      <alignment horizontal="center" vertical="center" wrapText="1"/>
      <protection locked="0"/>
    </xf>
    <xf numFmtId="0" fontId="18" fillId="0" borderId="6" xfId="8" applyFont="1" applyBorder="1" applyAlignment="1" applyProtection="1">
      <alignment horizontal="center" vertical="center" wrapText="1"/>
      <protection locked="0"/>
    </xf>
    <xf numFmtId="0" fontId="18" fillId="0" borderId="7" xfId="8" applyFont="1" applyBorder="1" applyAlignment="1" applyProtection="1">
      <alignment horizontal="center" vertical="center" wrapText="1"/>
      <protection locked="0"/>
    </xf>
    <xf numFmtId="0" fontId="18" fillId="0" borderId="1" xfId="8" applyFont="1" applyBorder="1" applyAlignment="1" applyProtection="1">
      <alignment vertical="center" wrapText="1"/>
      <protection locked="0"/>
    </xf>
    <xf numFmtId="0" fontId="18" fillId="0" borderId="3" xfId="8" applyFont="1" applyBorder="1" applyAlignment="1" applyProtection="1">
      <alignment vertical="center" wrapText="1"/>
      <protection locked="0"/>
    </xf>
    <xf numFmtId="0" fontId="18" fillId="0" borderId="1" xfId="8" applyFont="1" applyBorder="1" applyAlignment="1" applyProtection="1">
      <alignment horizontal="center" vertical="center"/>
      <protection locked="0"/>
    </xf>
    <xf numFmtId="0" fontId="18" fillId="0" borderId="3" xfId="8" applyFont="1" applyBorder="1" applyAlignment="1" applyProtection="1">
      <alignment horizontal="center" vertical="center"/>
      <protection locked="0"/>
    </xf>
    <xf numFmtId="0" fontId="18" fillId="0" borderId="0" xfId="8" applyFont="1" applyAlignment="1" applyProtection="1">
      <alignment vertical="top" wrapText="1"/>
      <protection locked="0"/>
    </xf>
    <xf numFmtId="0" fontId="18" fillId="0" borderId="1" xfId="8" applyFont="1" applyBorder="1" applyAlignment="1" applyProtection="1">
      <alignment vertical="center"/>
      <protection locked="0"/>
    </xf>
    <xf numFmtId="0" fontId="18" fillId="0" borderId="3" xfId="8" applyFont="1" applyBorder="1" applyAlignment="1" applyProtection="1">
      <alignment vertical="center"/>
      <protection locked="0"/>
    </xf>
    <xf numFmtId="0" fontId="18" fillId="0" borderId="1" xfId="8" applyFont="1" applyBorder="1" applyAlignment="1" applyProtection="1">
      <alignment horizontal="center" vertical="center" wrapText="1"/>
      <protection locked="0"/>
    </xf>
    <xf numFmtId="0" fontId="18" fillId="0" borderId="3" xfId="8" applyFont="1" applyBorder="1" applyAlignment="1" applyProtection="1">
      <alignment horizontal="center" vertical="center" wrapText="1"/>
      <protection locked="0"/>
    </xf>
    <xf numFmtId="0" fontId="21" fillId="0" borderId="0" xfId="0" applyFont="1" applyAlignment="1" applyProtection="1">
      <alignment vertical="center" wrapText="1"/>
      <protection locked="0"/>
    </xf>
    <xf numFmtId="0" fontId="21" fillId="0" borderId="18" xfId="0" applyFont="1" applyBorder="1" applyAlignment="1" applyProtection="1">
      <alignment vertical="center" wrapText="1"/>
      <protection locked="0"/>
    </xf>
    <xf numFmtId="0" fontId="21" fillId="0" borderId="20" xfId="0" applyFont="1" applyBorder="1" applyAlignment="1" applyProtection="1">
      <alignment vertical="center" wrapText="1"/>
      <protection locked="0"/>
    </xf>
    <xf numFmtId="0" fontId="21" fillId="0" borderId="19" xfId="0" applyFont="1" applyBorder="1" applyAlignment="1" applyProtection="1">
      <alignment vertical="center" wrapText="1"/>
      <protection locked="0"/>
    </xf>
    <xf numFmtId="0" fontId="21" fillId="0" borderId="8" xfId="0" applyFont="1" applyBorder="1" applyAlignment="1" applyProtection="1">
      <alignment horizontal="center" vertical="center" wrapText="1"/>
      <protection locked="0"/>
    </xf>
    <xf numFmtId="0" fontId="21" fillId="0" borderId="8" xfId="0" applyFont="1" applyBorder="1" applyAlignment="1" applyProtection="1">
      <alignment vertical="center"/>
      <protection locked="0"/>
    </xf>
    <xf numFmtId="0" fontId="21" fillId="0" borderId="8" xfId="0" applyFont="1" applyBorder="1" applyAlignment="1" applyProtection="1">
      <alignment vertical="center" wrapText="1"/>
      <protection locked="0"/>
    </xf>
    <xf numFmtId="0" fontId="18" fillId="0" borderId="8" xfId="0" applyFont="1" applyBorder="1" applyAlignment="1" applyProtection="1">
      <alignment vertical="center" wrapText="1"/>
      <protection locked="0"/>
    </xf>
    <xf numFmtId="0" fontId="18" fillId="0" borderId="1" xfId="0" applyFont="1" applyBorder="1" applyAlignment="1" applyProtection="1">
      <alignment vertical="center" wrapText="1"/>
      <protection locked="0"/>
    </xf>
  </cellXfs>
  <cellStyles count="13">
    <cellStyle name="パーセント 2" xfId="9" xr:uid="{00000000-0005-0000-0000-000000000000}"/>
    <cellStyle name="標準" xfId="0" builtinId="0"/>
    <cellStyle name="標準 2" xfId="1" xr:uid="{00000000-0005-0000-0000-000002000000}"/>
    <cellStyle name="標準 2 2" xfId="2" xr:uid="{00000000-0005-0000-0000-000003000000}"/>
    <cellStyle name="標準 2 3" xfId="4" xr:uid="{00000000-0005-0000-0000-000004000000}"/>
    <cellStyle name="標準 3" xfId="3" xr:uid="{00000000-0005-0000-0000-000005000000}"/>
    <cellStyle name="標準 4" xfId="5" xr:uid="{00000000-0005-0000-0000-000006000000}"/>
    <cellStyle name="標準 4 2" xfId="7" xr:uid="{00000000-0005-0000-0000-000007000000}"/>
    <cellStyle name="標準 4 2 2" xfId="12" xr:uid="{A408841E-745C-4F40-8BB9-0FB9D6CE0539}"/>
    <cellStyle name="標準 4 3" xfId="10" xr:uid="{19C1741A-8A75-442C-B447-C94A793777C3}"/>
    <cellStyle name="標準 5" xfId="6" xr:uid="{00000000-0005-0000-0000-000008000000}"/>
    <cellStyle name="標準 5 2" xfId="11" xr:uid="{2E166923-9A6F-425E-BCE9-AA9AA21AC895}"/>
    <cellStyle name="標準 6" xfId="8" xr:uid="{00000000-0005-0000-0000-000009000000}"/>
  </cellStyles>
  <dxfs count="0"/>
  <tableStyles count="0" defaultTableStyle="TableStyleMedium2" defaultPivotStyle="PivotStyleMedium9"/>
  <colors>
    <mruColors>
      <color rgb="FFEAEAEA"/>
      <color rgb="FFFFCCCC"/>
      <color rgb="FFCCECFF"/>
      <color rgb="FF9900FF"/>
      <color rgb="FFFF000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3"/>
  <sheetViews>
    <sheetView tabSelected="1" workbookViewId="0"/>
  </sheetViews>
  <sheetFormatPr defaultColWidth="8.875" defaultRowHeight="27" customHeight="1" x14ac:dyDescent="0.15"/>
  <cols>
    <col min="1" max="1" width="3.5" style="111" bestFit="1" customWidth="1"/>
    <col min="2" max="2" width="15.125" style="111" customWidth="1"/>
    <col min="3" max="3" width="19.375" style="111" customWidth="1"/>
    <col min="4" max="4" width="51.125" style="111" customWidth="1"/>
    <col min="5" max="5" width="43.5" style="111" bestFit="1" customWidth="1"/>
    <col min="6" max="16384" width="8.875" style="111"/>
  </cols>
  <sheetData>
    <row r="1" spans="1:5" ht="27" customHeight="1" x14ac:dyDescent="0.15">
      <c r="A1" s="117" t="s">
        <v>381</v>
      </c>
      <c r="B1" s="117"/>
      <c r="C1" s="117"/>
      <c r="D1" s="117"/>
    </row>
    <row r="2" spans="1:5" ht="27" customHeight="1" x14ac:dyDescent="0.15">
      <c r="A2" s="117"/>
      <c r="B2" s="117"/>
      <c r="C2" s="117"/>
      <c r="D2" s="117"/>
    </row>
    <row r="3" spans="1:5" ht="27" customHeight="1" x14ac:dyDescent="0.15">
      <c r="A3" s="111" t="s">
        <v>439</v>
      </c>
    </row>
    <row r="4" spans="1:5" ht="27" customHeight="1" x14ac:dyDescent="0.15">
      <c r="A4" s="136">
        <v>1</v>
      </c>
      <c r="B4" s="252" t="s">
        <v>362</v>
      </c>
      <c r="C4" s="252"/>
      <c r="D4" s="125" t="s">
        <v>310</v>
      </c>
    </row>
    <row r="5" spans="1:5" ht="27" customHeight="1" x14ac:dyDescent="0.15">
      <c r="A5" s="136">
        <v>2</v>
      </c>
      <c r="B5" s="252" t="s">
        <v>363</v>
      </c>
      <c r="C5" s="252"/>
      <c r="D5" s="126">
        <v>2028</v>
      </c>
    </row>
    <row r="6" spans="1:5" ht="27" customHeight="1" x14ac:dyDescent="0.15">
      <c r="A6" s="136">
        <v>3</v>
      </c>
      <c r="B6" s="252" t="s">
        <v>369</v>
      </c>
      <c r="C6" s="252"/>
      <c r="D6" s="126">
        <v>4</v>
      </c>
    </row>
    <row r="7" spans="1:5" ht="27" customHeight="1" x14ac:dyDescent="0.15">
      <c r="A7" s="136">
        <v>4</v>
      </c>
      <c r="B7" s="256" t="s">
        <v>399</v>
      </c>
      <c r="C7" s="257"/>
      <c r="D7" s="118"/>
    </row>
    <row r="8" spans="1:5" ht="60" customHeight="1" x14ac:dyDescent="0.15">
      <c r="A8" s="136">
        <v>5</v>
      </c>
      <c r="B8" s="258" t="s">
        <v>444</v>
      </c>
      <c r="C8" s="252"/>
      <c r="D8" s="127"/>
      <c r="E8" s="120"/>
    </row>
    <row r="9" spans="1:5" ht="27" customHeight="1" x14ac:dyDescent="0.15">
      <c r="A9" s="260">
        <v>6</v>
      </c>
      <c r="B9" s="253" t="s">
        <v>42</v>
      </c>
      <c r="C9" s="121" t="s">
        <v>364</v>
      </c>
      <c r="D9" s="131">
        <f>基幹!D7</f>
        <v>0</v>
      </c>
    </row>
    <row r="10" spans="1:5" ht="27" customHeight="1" x14ac:dyDescent="0.15">
      <c r="A10" s="260"/>
      <c r="B10" s="254"/>
      <c r="C10" s="121" t="s">
        <v>5</v>
      </c>
      <c r="D10" s="131">
        <f>基幹!D8</f>
        <v>0</v>
      </c>
    </row>
    <row r="11" spans="1:5" ht="27" customHeight="1" x14ac:dyDescent="0.15">
      <c r="A11" s="260"/>
      <c r="B11" s="254"/>
      <c r="C11" s="121" t="s">
        <v>6</v>
      </c>
      <c r="D11" s="131">
        <f>基幹!D9</f>
        <v>0</v>
      </c>
    </row>
    <row r="12" spans="1:5" ht="27" customHeight="1" x14ac:dyDescent="0.15">
      <c r="A12" s="260"/>
      <c r="B12" s="254"/>
      <c r="C12" s="121" t="s">
        <v>219</v>
      </c>
      <c r="D12" s="131">
        <f>基幹!D10</f>
        <v>0</v>
      </c>
    </row>
    <row r="13" spans="1:5" ht="27" customHeight="1" x14ac:dyDescent="0.15">
      <c r="A13" s="260"/>
      <c r="B13" s="254"/>
      <c r="C13" s="121" t="s">
        <v>220</v>
      </c>
      <c r="D13" s="131">
        <f>基幹!D11</f>
        <v>0</v>
      </c>
    </row>
    <row r="14" spans="1:5" ht="27" customHeight="1" x14ac:dyDescent="0.15">
      <c r="A14" s="260"/>
      <c r="B14" s="254"/>
      <c r="C14" s="121" t="s">
        <v>7</v>
      </c>
      <c r="D14" s="131">
        <f>基幹!D12</f>
        <v>0</v>
      </c>
    </row>
    <row r="15" spans="1:5" ht="27" customHeight="1" x14ac:dyDescent="0.15">
      <c r="A15" s="260"/>
      <c r="B15" s="254"/>
      <c r="C15" s="121" t="s">
        <v>8</v>
      </c>
      <c r="D15" s="131">
        <f>基幹!D13</f>
        <v>0</v>
      </c>
    </row>
    <row r="16" spans="1:5" ht="27" customHeight="1" x14ac:dyDescent="0.15">
      <c r="A16" s="260"/>
      <c r="B16" s="255"/>
      <c r="C16" s="122" t="s">
        <v>365</v>
      </c>
      <c r="D16" s="122"/>
    </row>
    <row r="17" spans="1:4" ht="27" customHeight="1" x14ac:dyDescent="0.15">
      <c r="A17" s="264">
        <v>7</v>
      </c>
      <c r="B17" s="261" t="s">
        <v>358</v>
      </c>
      <c r="C17" s="123" t="s">
        <v>0</v>
      </c>
      <c r="D17" s="123"/>
    </row>
    <row r="18" spans="1:4" ht="27" customHeight="1" x14ac:dyDescent="0.15">
      <c r="A18" s="265"/>
      <c r="B18" s="262"/>
      <c r="C18" s="121" t="s">
        <v>2</v>
      </c>
      <c r="D18" s="121"/>
    </row>
    <row r="19" spans="1:4" ht="27" customHeight="1" x14ac:dyDescent="0.15">
      <c r="A19" s="265"/>
      <c r="B19" s="262"/>
      <c r="C19" s="121" t="s">
        <v>1</v>
      </c>
      <c r="D19" s="121"/>
    </row>
    <row r="20" spans="1:4" ht="27" customHeight="1" x14ac:dyDescent="0.15">
      <c r="A20" s="265"/>
      <c r="B20" s="262"/>
      <c r="C20" s="121" t="s">
        <v>3</v>
      </c>
      <c r="D20" s="121"/>
    </row>
    <row r="21" spans="1:4" ht="27" customHeight="1" x14ac:dyDescent="0.15">
      <c r="A21" s="265"/>
      <c r="B21" s="262"/>
      <c r="C21" s="121" t="s">
        <v>360</v>
      </c>
      <c r="D21" s="121"/>
    </row>
    <row r="22" spans="1:4" ht="27" customHeight="1" x14ac:dyDescent="0.15">
      <c r="A22" s="265"/>
      <c r="B22" s="262"/>
      <c r="C22" s="121" t="s">
        <v>30</v>
      </c>
      <c r="D22" s="121"/>
    </row>
    <row r="23" spans="1:4" ht="27" customHeight="1" x14ac:dyDescent="0.15">
      <c r="A23" s="265"/>
      <c r="B23" s="262"/>
      <c r="C23" s="124" t="s">
        <v>361</v>
      </c>
      <c r="D23" s="124"/>
    </row>
    <row r="24" spans="1:4" ht="27" customHeight="1" x14ac:dyDescent="0.15">
      <c r="A24" s="266"/>
      <c r="B24" s="263"/>
      <c r="C24" s="137" t="s">
        <v>376</v>
      </c>
      <c r="D24" s="135"/>
    </row>
    <row r="25" spans="1:4" ht="27" customHeight="1" x14ac:dyDescent="0.15">
      <c r="A25" s="260">
        <v>8</v>
      </c>
      <c r="B25" s="259" t="s">
        <v>366</v>
      </c>
      <c r="C25" s="123" t="s">
        <v>0</v>
      </c>
      <c r="D25" s="123"/>
    </row>
    <row r="26" spans="1:4" ht="27" customHeight="1" x14ac:dyDescent="0.15">
      <c r="A26" s="260"/>
      <c r="B26" s="254"/>
      <c r="C26" s="121" t="s">
        <v>2</v>
      </c>
      <c r="D26" s="121"/>
    </row>
    <row r="27" spans="1:4" ht="27" customHeight="1" x14ac:dyDescent="0.15">
      <c r="A27" s="260"/>
      <c r="B27" s="254"/>
      <c r="C27" s="121" t="s">
        <v>1</v>
      </c>
      <c r="D27" s="121"/>
    </row>
    <row r="28" spans="1:4" ht="27" customHeight="1" x14ac:dyDescent="0.15">
      <c r="A28" s="260"/>
      <c r="B28" s="254"/>
      <c r="C28" s="121" t="s">
        <v>3</v>
      </c>
      <c r="D28" s="121"/>
    </row>
    <row r="29" spans="1:4" ht="27" customHeight="1" x14ac:dyDescent="0.15">
      <c r="A29" s="260"/>
      <c r="B29" s="255"/>
      <c r="C29" s="122" t="s">
        <v>359</v>
      </c>
      <c r="D29" s="122"/>
    </row>
    <row r="30" spans="1:4" ht="27" customHeight="1" x14ac:dyDescent="0.15">
      <c r="A30" s="260">
        <v>9</v>
      </c>
      <c r="B30" s="259" t="s">
        <v>367</v>
      </c>
      <c r="C30" s="123" t="s">
        <v>0</v>
      </c>
      <c r="D30" s="123"/>
    </row>
    <row r="31" spans="1:4" ht="27" customHeight="1" x14ac:dyDescent="0.15">
      <c r="A31" s="260"/>
      <c r="B31" s="254"/>
      <c r="C31" s="121" t="s">
        <v>2</v>
      </c>
      <c r="D31" s="121"/>
    </row>
    <row r="32" spans="1:4" ht="27" customHeight="1" x14ac:dyDescent="0.15">
      <c r="A32" s="260"/>
      <c r="B32" s="254"/>
      <c r="C32" s="121" t="s">
        <v>1</v>
      </c>
      <c r="D32" s="121"/>
    </row>
    <row r="33" spans="1:4" ht="27" customHeight="1" x14ac:dyDescent="0.15">
      <c r="A33" s="260"/>
      <c r="B33" s="254"/>
      <c r="C33" s="121" t="s">
        <v>3</v>
      </c>
      <c r="D33" s="121"/>
    </row>
    <row r="34" spans="1:4" ht="27" customHeight="1" x14ac:dyDescent="0.15">
      <c r="A34" s="260"/>
      <c r="B34" s="254"/>
      <c r="C34" s="121" t="s">
        <v>359</v>
      </c>
      <c r="D34" s="121"/>
    </row>
    <row r="35" spans="1:4" ht="27" customHeight="1" x14ac:dyDescent="0.15">
      <c r="A35" s="260"/>
      <c r="B35" s="254"/>
      <c r="C35" s="121" t="s">
        <v>30</v>
      </c>
      <c r="D35" s="121"/>
    </row>
    <row r="36" spans="1:4" ht="27" customHeight="1" x14ac:dyDescent="0.15">
      <c r="A36" s="260"/>
      <c r="B36" s="254"/>
      <c r="C36" s="121" t="s">
        <v>361</v>
      </c>
      <c r="D36" s="121"/>
    </row>
    <row r="37" spans="1:4" ht="27" customHeight="1" x14ac:dyDescent="0.15">
      <c r="A37" s="260"/>
      <c r="B37" s="255"/>
      <c r="C37" s="122" t="s">
        <v>368</v>
      </c>
      <c r="D37" s="135"/>
    </row>
    <row r="38" spans="1:4" ht="27" customHeight="1" x14ac:dyDescent="0.15">
      <c r="A38" s="260">
        <v>10</v>
      </c>
      <c r="B38" s="259" t="s">
        <v>387</v>
      </c>
      <c r="C38" s="123" t="s">
        <v>0</v>
      </c>
      <c r="D38" s="123"/>
    </row>
    <row r="39" spans="1:4" ht="27" customHeight="1" x14ac:dyDescent="0.15">
      <c r="A39" s="260"/>
      <c r="B39" s="254"/>
      <c r="C39" s="121" t="s">
        <v>2</v>
      </c>
      <c r="D39" s="121"/>
    </row>
    <row r="40" spans="1:4" ht="27" customHeight="1" x14ac:dyDescent="0.15">
      <c r="A40" s="260"/>
      <c r="B40" s="254"/>
      <c r="C40" s="121" t="s">
        <v>1</v>
      </c>
      <c r="D40" s="121"/>
    </row>
    <row r="41" spans="1:4" ht="27" customHeight="1" x14ac:dyDescent="0.15">
      <c r="A41" s="260"/>
      <c r="B41" s="254"/>
      <c r="C41" s="121" t="s">
        <v>3</v>
      </c>
      <c r="D41" s="121"/>
    </row>
    <row r="42" spans="1:4" ht="27" customHeight="1" x14ac:dyDescent="0.15">
      <c r="A42" s="260"/>
      <c r="B42" s="254"/>
      <c r="C42" s="121" t="s">
        <v>359</v>
      </c>
      <c r="D42" s="121"/>
    </row>
    <row r="43" spans="1:4" ht="27" customHeight="1" x14ac:dyDescent="0.15">
      <c r="A43" s="136">
        <v>11</v>
      </c>
      <c r="B43" s="252" t="s">
        <v>370</v>
      </c>
      <c r="C43" s="252"/>
      <c r="D43" s="119"/>
    </row>
  </sheetData>
  <sheetProtection algorithmName="SHA-512" hashValue="lgAdRfdfVInKdSsxd9QAVTy23vQudy6zdm37y+WJqRTtHy5ZZqRqSL1cR9Fb6GQwfqDzwOhu2UKFhnOm/7Py/A==" saltValue="/NfyOYeTugF07kp0Ho8Nnw==" spinCount="100000" sheet="1" formatCells="0" formatColumns="0" formatRows="0"/>
  <mergeCells count="16">
    <mergeCell ref="B25:B29"/>
    <mergeCell ref="B30:B37"/>
    <mergeCell ref="B43:C43"/>
    <mergeCell ref="A9:A16"/>
    <mergeCell ref="A25:A29"/>
    <mergeCell ref="A30:A37"/>
    <mergeCell ref="B17:B24"/>
    <mergeCell ref="A17:A24"/>
    <mergeCell ref="A38:A42"/>
    <mergeCell ref="B38:B42"/>
    <mergeCell ref="B4:C4"/>
    <mergeCell ref="B5:C5"/>
    <mergeCell ref="B6:C6"/>
    <mergeCell ref="B9:B16"/>
    <mergeCell ref="B7:C7"/>
    <mergeCell ref="B8:C8"/>
  </mergeCells>
  <phoneticPr fontId="6"/>
  <pageMargins left="0.70866141732283472" right="0.70866141732283472" top="0.74803149606299213" bottom="0.74803149606299213" header="0.31496062992125984" footer="0.31496062992125984"/>
  <pageSetup paperSize="9" orientation="portrait" r:id="rId1"/>
  <headerFooter>
    <oddHeader>&amp;L&amp;F&amp;R&amp;A</oddHeader>
    <oddFooter>&amp;C&amp;P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79"/>
  <sheetViews>
    <sheetView zoomScaleNormal="100" workbookViewId="0"/>
  </sheetViews>
  <sheetFormatPr defaultColWidth="8.875" defaultRowHeight="27" customHeight="1" x14ac:dyDescent="0.15"/>
  <cols>
    <col min="1" max="1" width="4.375" style="61" customWidth="1"/>
    <col min="2" max="2" width="7.75" style="61" customWidth="1"/>
    <col min="3" max="4" width="34.875" style="62" customWidth="1"/>
    <col min="5" max="5" width="14.75" style="61" customWidth="1"/>
    <col min="6" max="14" width="28.5" style="62" customWidth="1"/>
    <col min="15" max="16384" width="8.875" style="61"/>
  </cols>
  <sheetData>
    <row r="1" spans="1:14" s="52" customFormat="1" ht="27" customHeight="1" x14ac:dyDescent="0.2">
      <c r="A1" s="108" t="s">
        <v>382</v>
      </c>
      <c r="C1" s="53"/>
      <c r="D1" s="53"/>
      <c r="F1" s="53"/>
      <c r="G1" s="53"/>
      <c r="H1" s="53"/>
      <c r="I1" s="53"/>
      <c r="J1" s="53"/>
      <c r="K1" s="53"/>
      <c r="L1" s="53"/>
      <c r="M1" s="53"/>
      <c r="N1" s="53"/>
    </row>
    <row r="2" spans="1:14" s="54" customFormat="1" ht="27" customHeight="1" x14ac:dyDescent="0.15">
      <c r="A2" s="54" t="s">
        <v>443</v>
      </c>
      <c r="E2" s="55"/>
      <c r="F2" s="56"/>
      <c r="G2" s="56"/>
      <c r="H2" s="56"/>
      <c r="I2" s="56"/>
      <c r="J2" s="56"/>
      <c r="K2" s="56"/>
      <c r="L2" s="56"/>
      <c r="M2" s="56"/>
      <c r="N2" s="56"/>
    </row>
    <row r="3" spans="1:14" s="54" customFormat="1" ht="27" customHeight="1" x14ac:dyDescent="0.15">
      <c r="A3" s="272"/>
      <c r="B3" s="273" t="s">
        <v>154</v>
      </c>
      <c r="C3" s="275" t="s">
        <v>343</v>
      </c>
      <c r="D3" s="275" t="s">
        <v>392</v>
      </c>
      <c r="E3" s="275" t="s">
        <v>423</v>
      </c>
      <c r="F3" s="269" t="s">
        <v>333</v>
      </c>
      <c r="G3" s="270"/>
      <c r="H3" s="270"/>
      <c r="I3" s="270"/>
      <c r="J3" s="270"/>
      <c r="K3" s="270"/>
      <c r="L3" s="270"/>
      <c r="M3" s="270"/>
      <c r="N3" s="271"/>
    </row>
    <row r="4" spans="1:14" s="54" customFormat="1" ht="27" customHeight="1" x14ac:dyDescent="0.15">
      <c r="A4" s="272"/>
      <c r="B4" s="274"/>
      <c r="C4" s="276"/>
      <c r="D4" s="276"/>
      <c r="E4" s="276"/>
      <c r="F4" s="232" t="s">
        <v>334</v>
      </c>
      <c r="G4" s="233" t="s">
        <v>335</v>
      </c>
      <c r="H4" s="233" t="s">
        <v>336</v>
      </c>
      <c r="I4" s="233" t="s">
        <v>337</v>
      </c>
      <c r="J4" s="233" t="s">
        <v>338</v>
      </c>
      <c r="K4" s="233" t="s">
        <v>339</v>
      </c>
      <c r="L4" s="233" t="s">
        <v>340</v>
      </c>
      <c r="M4" s="233" t="s">
        <v>341</v>
      </c>
      <c r="N4" s="234" t="s">
        <v>342</v>
      </c>
    </row>
    <row r="5" spans="1:14" s="54" customFormat="1" ht="39" customHeight="1" x14ac:dyDescent="0.15">
      <c r="A5" s="106" t="s">
        <v>42</v>
      </c>
      <c r="B5" s="105" t="s">
        <v>385</v>
      </c>
      <c r="C5" s="130">
        <f>基幹!D7</f>
        <v>0</v>
      </c>
      <c r="D5" s="186">
        <f>基幹!D16</f>
        <v>0</v>
      </c>
      <c r="E5" s="63">
        <f>基幹!D17*基幹!D27*0.01</f>
        <v>0</v>
      </c>
      <c r="F5" s="128">
        <f>基幹!D28</f>
        <v>0</v>
      </c>
      <c r="G5" s="129">
        <f>基幹!D30</f>
        <v>0</v>
      </c>
      <c r="H5" s="129">
        <f>基幹!D32</f>
        <v>0</v>
      </c>
      <c r="I5" s="129">
        <f>基幹!D34</f>
        <v>0</v>
      </c>
      <c r="J5" s="129">
        <f>基幹!D36</f>
        <v>0</v>
      </c>
      <c r="K5" s="129">
        <f>基幹!D38</f>
        <v>0</v>
      </c>
      <c r="L5" s="129">
        <f>基幹!D40</f>
        <v>0</v>
      </c>
      <c r="M5" s="129">
        <f>基幹!D42</f>
        <v>0</v>
      </c>
      <c r="N5" s="235">
        <f>基幹!D44</f>
        <v>0</v>
      </c>
    </row>
    <row r="6" spans="1:14" s="54" customFormat="1" ht="40.15" customHeight="1" x14ac:dyDescent="0.15">
      <c r="A6" s="267" t="s">
        <v>43</v>
      </c>
      <c r="B6" s="105" t="s">
        <v>155</v>
      </c>
      <c r="C6" s="130">
        <f>連携1!D7</f>
        <v>0</v>
      </c>
      <c r="D6" s="186">
        <f>連携1!D16</f>
        <v>0</v>
      </c>
      <c r="E6" s="63">
        <f>連携1!D17*連携1!D27*0.01</f>
        <v>0</v>
      </c>
      <c r="F6" s="247">
        <f>連携1!D28</f>
        <v>0</v>
      </c>
      <c r="G6" s="248">
        <f>連携1!D30</f>
        <v>0</v>
      </c>
      <c r="H6" s="248">
        <f>連携1!D32</f>
        <v>0</v>
      </c>
      <c r="I6" s="248">
        <f>連携1!D34</f>
        <v>0</v>
      </c>
      <c r="J6" s="248">
        <f>連携1!D36</f>
        <v>0</v>
      </c>
      <c r="K6" s="248">
        <f>連携1!D38</f>
        <v>0</v>
      </c>
      <c r="L6" s="248">
        <f>連携1!D40</f>
        <v>0</v>
      </c>
      <c r="M6" s="248">
        <f>連携1!D42</f>
        <v>0</v>
      </c>
      <c r="N6" s="249">
        <f>連携1!D44</f>
        <v>0</v>
      </c>
    </row>
    <row r="7" spans="1:14" s="54" customFormat="1" ht="40.15" customHeight="1" x14ac:dyDescent="0.15">
      <c r="A7" s="268"/>
      <c r="B7" s="105" t="s">
        <v>156</v>
      </c>
      <c r="C7" s="130">
        <f>連携2!D7</f>
        <v>0</v>
      </c>
      <c r="D7" s="186">
        <f>連携2!D16</f>
        <v>0</v>
      </c>
      <c r="E7" s="63">
        <f>連携2!D17*連携2!D27*0.01</f>
        <v>0</v>
      </c>
      <c r="F7" s="247">
        <f>連携2!D28</f>
        <v>0</v>
      </c>
      <c r="G7" s="248">
        <f>連携2!D30</f>
        <v>0</v>
      </c>
      <c r="H7" s="248">
        <f>連携2!D32</f>
        <v>0</v>
      </c>
      <c r="I7" s="248">
        <f>連携2!D34</f>
        <v>0</v>
      </c>
      <c r="J7" s="248">
        <f>連携2!D36</f>
        <v>0</v>
      </c>
      <c r="K7" s="248">
        <f>連携2!D38</f>
        <v>0</v>
      </c>
      <c r="L7" s="248">
        <f>連携2!D40</f>
        <v>0</v>
      </c>
      <c r="M7" s="248">
        <f>連携2!D42</f>
        <v>0</v>
      </c>
      <c r="N7" s="249">
        <f>連携2!D44</f>
        <v>0</v>
      </c>
    </row>
    <row r="8" spans="1:14" s="54" customFormat="1" ht="40.15" customHeight="1" x14ac:dyDescent="0.15">
      <c r="A8" s="268"/>
      <c r="B8" s="105" t="s">
        <v>157</v>
      </c>
      <c r="C8" s="130">
        <f>連携3!D7</f>
        <v>0</v>
      </c>
      <c r="D8" s="186">
        <f>連携3!D16</f>
        <v>0</v>
      </c>
      <c r="E8" s="63">
        <f>連携3!D17*連携3!D27*0.01</f>
        <v>0</v>
      </c>
      <c r="F8" s="247">
        <f>連携3!D28</f>
        <v>0</v>
      </c>
      <c r="G8" s="248">
        <f>連携3!D30</f>
        <v>0</v>
      </c>
      <c r="H8" s="248">
        <f>連携3!D32</f>
        <v>0</v>
      </c>
      <c r="I8" s="248">
        <f>連携3!D34</f>
        <v>0</v>
      </c>
      <c r="J8" s="248">
        <f>連携3!D36</f>
        <v>0</v>
      </c>
      <c r="K8" s="248">
        <f>連携3!D38</f>
        <v>0</v>
      </c>
      <c r="L8" s="248">
        <f>連携3!D40</f>
        <v>0</v>
      </c>
      <c r="M8" s="248">
        <f>連携3!D42</f>
        <v>0</v>
      </c>
      <c r="N8" s="249">
        <f>連携3!D44</f>
        <v>0</v>
      </c>
    </row>
    <row r="9" spans="1:14" s="54" customFormat="1" ht="40.15" customHeight="1" x14ac:dyDescent="0.15">
      <c r="A9" s="268"/>
      <c r="B9" s="105" t="s">
        <v>158</v>
      </c>
      <c r="C9" s="130">
        <f>連携4!D7</f>
        <v>0</v>
      </c>
      <c r="D9" s="186">
        <f>連携4!D16</f>
        <v>0</v>
      </c>
      <c r="E9" s="63">
        <f>連携4!D17*連携4!D27*0.01</f>
        <v>0</v>
      </c>
      <c r="F9" s="247">
        <f>連携4!D28</f>
        <v>0</v>
      </c>
      <c r="G9" s="248">
        <f>連携4!D30</f>
        <v>0</v>
      </c>
      <c r="H9" s="248">
        <f>連携4!D32</f>
        <v>0</v>
      </c>
      <c r="I9" s="248">
        <f>連携4!D34</f>
        <v>0</v>
      </c>
      <c r="J9" s="248">
        <f>連携4!D36</f>
        <v>0</v>
      </c>
      <c r="K9" s="248">
        <f>連携4!D38</f>
        <v>0</v>
      </c>
      <c r="L9" s="248">
        <f>連携4!D40</f>
        <v>0</v>
      </c>
      <c r="M9" s="248">
        <f>連携4!D42</f>
        <v>0</v>
      </c>
      <c r="N9" s="249">
        <f>連携4!D44</f>
        <v>0</v>
      </c>
    </row>
    <row r="10" spans="1:14" s="54" customFormat="1" ht="40.15" customHeight="1" x14ac:dyDescent="0.15">
      <c r="A10" s="268"/>
      <c r="B10" s="105" t="s">
        <v>159</v>
      </c>
      <c r="C10" s="130">
        <f>連携5!D7</f>
        <v>0</v>
      </c>
      <c r="D10" s="186">
        <f>連携5!D16</f>
        <v>0</v>
      </c>
      <c r="E10" s="63">
        <f>連携5!D17*連携5!D27*0.01</f>
        <v>0</v>
      </c>
      <c r="F10" s="247">
        <f>連携5!D28</f>
        <v>0</v>
      </c>
      <c r="G10" s="248">
        <f>連携5!D30</f>
        <v>0</v>
      </c>
      <c r="H10" s="248">
        <f>連携5!D32</f>
        <v>0</v>
      </c>
      <c r="I10" s="248">
        <f>連携5!D34</f>
        <v>0</v>
      </c>
      <c r="J10" s="248">
        <f>連携5!D36</f>
        <v>0</v>
      </c>
      <c r="K10" s="248">
        <f>連携5!D38</f>
        <v>0</v>
      </c>
      <c r="L10" s="248">
        <f>連携5!D40</f>
        <v>0</v>
      </c>
      <c r="M10" s="248">
        <f>連携5!D42</f>
        <v>0</v>
      </c>
      <c r="N10" s="249">
        <f>連携5!D44</f>
        <v>0</v>
      </c>
    </row>
    <row r="11" spans="1:14" s="54" customFormat="1" ht="40.15" customHeight="1" x14ac:dyDescent="0.15">
      <c r="A11" s="268"/>
      <c r="B11" s="105" t="s">
        <v>160</v>
      </c>
      <c r="C11" s="130">
        <f>連携6!D7</f>
        <v>0</v>
      </c>
      <c r="D11" s="186">
        <f>連携6!D16</f>
        <v>0</v>
      </c>
      <c r="E11" s="63">
        <f>連携6!D17*連携6!D27*0.01</f>
        <v>0</v>
      </c>
      <c r="F11" s="247">
        <f>連携6!D28</f>
        <v>0</v>
      </c>
      <c r="G11" s="248">
        <f>連携6!D30</f>
        <v>0</v>
      </c>
      <c r="H11" s="248">
        <f>連携6!D32</f>
        <v>0</v>
      </c>
      <c r="I11" s="248">
        <f>連携6!D34</f>
        <v>0</v>
      </c>
      <c r="J11" s="248">
        <f>連携6!D36</f>
        <v>0</v>
      </c>
      <c r="K11" s="248">
        <f>連携6!D38</f>
        <v>0</v>
      </c>
      <c r="L11" s="248">
        <f>連携6!D40</f>
        <v>0</v>
      </c>
      <c r="M11" s="248">
        <f>連携6!D42</f>
        <v>0</v>
      </c>
      <c r="N11" s="249">
        <f>連携6!D44</f>
        <v>0</v>
      </c>
    </row>
    <row r="12" spans="1:14" s="54" customFormat="1" ht="40.15" customHeight="1" x14ac:dyDescent="0.15">
      <c r="A12" s="268"/>
      <c r="B12" s="105" t="s">
        <v>161</v>
      </c>
      <c r="C12" s="130">
        <f>連携7!D7</f>
        <v>0</v>
      </c>
      <c r="D12" s="186">
        <f>連携7!D16</f>
        <v>0</v>
      </c>
      <c r="E12" s="63">
        <f>連携7!D17*連携7!D27*0.01</f>
        <v>0</v>
      </c>
      <c r="F12" s="247">
        <f>連携7!D28</f>
        <v>0</v>
      </c>
      <c r="G12" s="248">
        <f>連携7!D30</f>
        <v>0</v>
      </c>
      <c r="H12" s="248">
        <f>連携7!D32</f>
        <v>0</v>
      </c>
      <c r="I12" s="248">
        <f>連携7!D34</f>
        <v>0</v>
      </c>
      <c r="J12" s="248">
        <f>連携7!D36</f>
        <v>0</v>
      </c>
      <c r="K12" s="248">
        <f>連携7!D38</f>
        <v>0</v>
      </c>
      <c r="L12" s="248">
        <f>連携7!D40</f>
        <v>0</v>
      </c>
      <c r="M12" s="248">
        <f>連携7!D42</f>
        <v>0</v>
      </c>
      <c r="N12" s="249">
        <f>連携7!D44</f>
        <v>0</v>
      </c>
    </row>
    <row r="13" spans="1:14" s="54" customFormat="1" ht="40.15" customHeight="1" x14ac:dyDescent="0.15">
      <c r="A13" s="268"/>
      <c r="B13" s="105" t="s">
        <v>162</v>
      </c>
      <c r="C13" s="130">
        <f>連携8!D7</f>
        <v>0</v>
      </c>
      <c r="D13" s="186">
        <f>連携8!D16</f>
        <v>0</v>
      </c>
      <c r="E13" s="63">
        <f>連携8!D17*連携8!D27*0.01</f>
        <v>0</v>
      </c>
      <c r="F13" s="247">
        <f>連携8!D28</f>
        <v>0</v>
      </c>
      <c r="G13" s="248">
        <f>連携8!D30</f>
        <v>0</v>
      </c>
      <c r="H13" s="248">
        <f>連携8!D32</f>
        <v>0</v>
      </c>
      <c r="I13" s="248">
        <f>連携8!D34</f>
        <v>0</v>
      </c>
      <c r="J13" s="248">
        <f>連携8!D36</f>
        <v>0</v>
      </c>
      <c r="K13" s="248">
        <f>連携8!D38</f>
        <v>0</v>
      </c>
      <c r="L13" s="248">
        <f>連携8!D40</f>
        <v>0</v>
      </c>
      <c r="M13" s="248">
        <f>連携8!D42</f>
        <v>0</v>
      </c>
      <c r="N13" s="249">
        <f>連携8!D44</f>
        <v>0</v>
      </c>
    </row>
    <row r="14" spans="1:14" s="54" customFormat="1" ht="40.15" customHeight="1" x14ac:dyDescent="0.15">
      <c r="A14" s="268"/>
      <c r="B14" s="105" t="s">
        <v>163</v>
      </c>
      <c r="C14" s="130">
        <f>連携9!D7</f>
        <v>0</v>
      </c>
      <c r="D14" s="186">
        <f>連携9!D16</f>
        <v>0</v>
      </c>
      <c r="E14" s="63">
        <f>連携9!D17*連携9!D27*0.01</f>
        <v>0</v>
      </c>
      <c r="F14" s="247">
        <f>連携9!D28</f>
        <v>0</v>
      </c>
      <c r="G14" s="248">
        <f>連携9!D30</f>
        <v>0</v>
      </c>
      <c r="H14" s="248">
        <f>連携9!D32</f>
        <v>0</v>
      </c>
      <c r="I14" s="248">
        <f>連携9!D34</f>
        <v>0</v>
      </c>
      <c r="J14" s="248">
        <f>連携9!D36</f>
        <v>0</v>
      </c>
      <c r="K14" s="248">
        <f>連携9!D38</f>
        <v>0</v>
      </c>
      <c r="L14" s="248">
        <f>連携9!D40</f>
        <v>0</v>
      </c>
      <c r="M14" s="248">
        <f>連携9!D42</f>
        <v>0</v>
      </c>
      <c r="N14" s="249">
        <f>連携9!D44</f>
        <v>0</v>
      </c>
    </row>
    <row r="15" spans="1:14" s="54" customFormat="1" ht="40.15" customHeight="1" x14ac:dyDescent="0.15">
      <c r="A15" s="268"/>
      <c r="B15" s="105" t="s">
        <v>164</v>
      </c>
      <c r="C15" s="130">
        <f>連携10!D7</f>
        <v>0</v>
      </c>
      <c r="D15" s="186">
        <f>連携10!D16</f>
        <v>0</v>
      </c>
      <c r="E15" s="63">
        <f>連携10!D17*連携10!D27*0.01</f>
        <v>0</v>
      </c>
      <c r="F15" s="247">
        <f>連携10!D28</f>
        <v>0</v>
      </c>
      <c r="G15" s="248">
        <f>連携10!D30</f>
        <v>0</v>
      </c>
      <c r="H15" s="248">
        <f>連携10!D32</f>
        <v>0</v>
      </c>
      <c r="I15" s="248">
        <f>連携10!D34</f>
        <v>0</v>
      </c>
      <c r="J15" s="248">
        <f>連携10!D36</f>
        <v>0</v>
      </c>
      <c r="K15" s="248">
        <f>連携10!D38</f>
        <v>0</v>
      </c>
      <c r="L15" s="248">
        <f>連携10!D40</f>
        <v>0</v>
      </c>
      <c r="M15" s="248">
        <f>連携10!D42</f>
        <v>0</v>
      </c>
      <c r="N15" s="249">
        <f>連携10!D44</f>
        <v>0</v>
      </c>
    </row>
    <row r="16" spans="1:14" s="54" customFormat="1" ht="40.15" customHeight="1" x14ac:dyDescent="0.15">
      <c r="A16" s="268"/>
      <c r="B16" s="105" t="s">
        <v>311</v>
      </c>
      <c r="C16" s="130">
        <f>連携11!D7</f>
        <v>0</v>
      </c>
      <c r="D16" s="186">
        <f>連携11!D16</f>
        <v>0</v>
      </c>
      <c r="E16" s="63">
        <f>連携11!D17*連携11!D27*0.01</f>
        <v>0</v>
      </c>
      <c r="F16" s="247">
        <f>連携11!D28</f>
        <v>0</v>
      </c>
      <c r="G16" s="248">
        <f>連携11!D30</f>
        <v>0</v>
      </c>
      <c r="H16" s="248">
        <f>連携11!D32</f>
        <v>0</v>
      </c>
      <c r="I16" s="248">
        <f>連携11!D34</f>
        <v>0</v>
      </c>
      <c r="J16" s="248">
        <f>連携11!D36</f>
        <v>0</v>
      </c>
      <c r="K16" s="248">
        <f>連携11!D38</f>
        <v>0</v>
      </c>
      <c r="L16" s="248">
        <f>連携11!D40</f>
        <v>0</v>
      </c>
      <c r="M16" s="248">
        <f>連携11!D42</f>
        <v>0</v>
      </c>
      <c r="N16" s="249">
        <f>連携11!D44</f>
        <v>0</v>
      </c>
    </row>
    <row r="17" spans="1:14" s="54" customFormat="1" ht="40.15" customHeight="1" x14ac:dyDescent="0.15">
      <c r="A17" s="268"/>
      <c r="B17" s="105" t="s">
        <v>312</v>
      </c>
      <c r="C17" s="130">
        <f>連携12!D7</f>
        <v>0</v>
      </c>
      <c r="D17" s="186">
        <f>連携12!D16</f>
        <v>0</v>
      </c>
      <c r="E17" s="63">
        <f>連携12!D17*連携12!D27*0.01</f>
        <v>0</v>
      </c>
      <c r="F17" s="247">
        <f>連携12!D28</f>
        <v>0</v>
      </c>
      <c r="G17" s="248">
        <f>連携12!D30</f>
        <v>0</v>
      </c>
      <c r="H17" s="248">
        <f>連携12!D32</f>
        <v>0</v>
      </c>
      <c r="I17" s="248">
        <f>連携12!D34</f>
        <v>0</v>
      </c>
      <c r="J17" s="248">
        <f>連携12!D36</f>
        <v>0</v>
      </c>
      <c r="K17" s="248">
        <f>連携12!D38</f>
        <v>0</v>
      </c>
      <c r="L17" s="248">
        <f>連携12!D40</f>
        <v>0</v>
      </c>
      <c r="M17" s="248">
        <f>連携12!D42</f>
        <v>0</v>
      </c>
      <c r="N17" s="249">
        <f>連携12!D44</f>
        <v>0</v>
      </c>
    </row>
    <row r="18" spans="1:14" s="54" customFormat="1" ht="40.15" customHeight="1" x14ac:dyDescent="0.15">
      <c r="A18" s="268"/>
      <c r="B18" s="105" t="s">
        <v>313</v>
      </c>
      <c r="C18" s="130">
        <f>連携13!D7</f>
        <v>0</v>
      </c>
      <c r="D18" s="186">
        <f>連携13!D16</f>
        <v>0</v>
      </c>
      <c r="E18" s="63">
        <f>連携13!D17*連携13!D27*0.01</f>
        <v>0</v>
      </c>
      <c r="F18" s="247">
        <f>連携13!D28</f>
        <v>0</v>
      </c>
      <c r="G18" s="248">
        <f>連携13!D30</f>
        <v>0</v>
      </c>
      <c r="H18" s="248">
        <f>連携13!D32</f>
        <v>0</v>
      </c>
      <c r="I18" s="248">
        <f>連携13!D34</f>
        <v>0</v>
      </c>
      <c r="J18" s="248">
        <f>連携13!D36</f>
        <v>0</v>
      </c>
      <c r="K18" s="248">
        <f>連携13!D38</f>
        <v>0</v>
      </c>
      <c r="L18" s="248">
        <f>連携13!D40</f>
        <v>0</v>
      </c>
      <c r="M18" s="248">
        <f>連携13!D42</f>
        <v>0</v>
      </c>
      <c r="N18" s="249">
        <f>連携13!D44</f>
        <v>0</v>
      </c>
    </row>
    <row r="19" spans="1:14" s="54" customFormat="1" ht="40.15" customHeight="1" x14ac:dyDescent="0.15">
      <c r="A19" s="268"/>
      <c r="B19" s="105" t="s">
        <v>314</v>
      </c>
      <c r="C19" s="130">
        <f>連携14!D7</f>
        <v>0</v>
      </c>
      <c r="D19" s="186">
        <f>連携14!D16</f>
        <v>0</v>
      </c>
      <c r="E19" s="63">
        <f>連携14!D17*連携14!D27*0.01</f>
        <v>0</v>
      </c>
      <c r="F19" s="247">
        <f>連携14!D28</f>
        <v>0</v>
      </c>
      <c r="G19" s="248">
        <f>連携14!D30</f>
        <v>0</v>
      </c>
      <c r="H19" s="248">
        <f>連携14!D32</f>
        <v>0</v>
      </c>
      <c r="I19" s="248">
        <f>連携14!D34</f>
        <v>0</v>
      </c>
      <c r="J19" s="248">
        <f>連携14!D36</f>
        <v>0</v>
      </c>
      <c r="K19" s="248">
        <f>連携14!D38</f>
        <v>0</v>
      </c>
      <c r="L19" s="248">
        <f>連携14!D40</f>
        <v>0</v>
      </c>
      <c r="M19" s="248">
        <f>連携14!D42</f>
        <v>0</v>
      </c>
      <c r="N19" s="249">
        <f>連携14!D44</f>
        <v>0</v>
      </c>
    </row>
    <row r="20" spans="1:14" s="54" customFormat="1" ht="40.15" customHeight="1" x14ac:dyDescent="0.15">
      <c r="A20" s="268"/>
      <c r="B20" s="105" t="s">
        <v>315</v>
      </c>
      <c r="C20" s="130">
        <f>連携15!D7</f>
        <v>0</v>
      </c>
      <c r="D20" s="186">
        <f>連携15!D16</f>
        <v>0</v>
      </c>
      <c r="E20" s="63">
        <f>連携15!D17*連携15!D27*0.01</f>
        <v>0</v>
      </c>
      <c r="F20" s="247">
        <f>連携15!D28</f>
        <v>0</v>
      </c>
      <c r="G20" s="248">
        <f>連携15!D30</f>
        <v>0</v>
      </c>
      <c r="H20" s="248">
        <f>連携15!D32</f>
        <v>0</v>
      </c>
      <c r="I20" s="248">
        <f>連携15!D34</f>
        <v>0</v>
      </c>
      <c r="J20" s="248">
        <f>連携15!D36</f>
        <v>0</v>
      </c>
      <c r="K20" s="248">
        <f>連携15!D38</f>
        <v>0</v>
      </c>
      <c r="L20" s="248">
        <f>連携15!D40</f>
        <v>0</v>
      </c>
      <c r="M20" s="248">
        <f>連携15!D42</f>
        <v>0</v>
      </c>
      <c r="N20" s="249">
        <f>連携15!D44</f>
        <v>0</v>
      </c>
    </row>
    <row r="21" spans="1:14" s="54" customFormat="1" ht="40.15" customHeight="1" x14ac:dyDescent="0.15">
      <c r="A21" s="268"/>
      <c r="B21" s="105" t="s">
        <v>316</v>
      </c>
      <c r="C21" s="130">
        <f>連携16!D7</f>
        <v>0</v>
      </c>
      <c r="D21" s="186">
        <f>連携16!D16</f>
        <v>0</v>
      </c>
      <c r="E21" s="63">
        <f>連携16!D17*連携16!D27*0.01</f>
        <v>0</v>
      </c>
      <c r="F21" s="247">
        <f>連携16!D28</f>
        <v>0</v>
      </c>
      <c r="G21" s="248">
        <f>連携16!D30</f>
        <v>0</v>
      </c>
      <c r="H21" s="248">
        <f>連携16!D32</f>
        <v>0</v>
      </c>
      <c r="I21" s="248">
        <f>連携16!D34</f>
        <v>0</v>
      </c>
      <c r="J21" s="248">
        <f>連携16!D36</f>
        <v>0</v>
      </c>
      <c r="K21" s="248">
        <f>連携16!D38</f>
        <v>0</v>
      </c>
      <c r="L21" s="248">
        <f>連携16!D40</f>
        <v>0</v>
      </c>
      <c r="M21" s="248">
        <f>連携16!D42</f>
        <v>0</v>
      </c>
      <c r="N21" s="249">
        <f>連携16!D44</f>
        <v>0</v>
      </c>
    </row>
    <row r="22" spans="1:14" s="54" customFormat="1" ht="40.15" customHeight="1" x14ac:dyDescent="0.15">
      <c r="A22" s="268"/>
      <c r="B22" s="105" t="s">
        <v>317</v>
      </c>
      <c r="C22" s="130">
        <f>連携17!D7</f>
        <v>0</v>
      </c>
      <c r="D22" s="186">
        <f>連携17!D16</f>
        <v>0</v>
      </c>
      <c r="E22" s="63">
        <f>連携17!D17*連携17!D27*0.01</f>
        <v>0</v>
      </c>
      <c r="F22" s="247">
        <f>連携17!D28</f>
        <v>0</v>
      </c>
      <c r="G22" s="248">
        <f>連携17!D30</f>
        <v>0</v>
      </c>
      <c r="H22" s="248">
        <f>連携17!D32</f>
        <v>0</v>
      </c>
      <c r="I22" s="248">
        <f>連携17!D34</f>
        <v>0</v>
      </c>
      <c r="J22" s="248">
        <f>連携17!D36</f>
        <v>0</v>
      </c>
      <c r="K22" s="248">
        <f>連携17!D38</f>
        <v>0</v>
      </c>
      <c r="L22" s="248">
        <f>連携17!D40</f>
        <v>0</v>
      </c>
      <c r="M22" s="248">
        <f>連携17!D42</f>
        <v>0</v>
      </c>
      <c r="N22" s="249">
        <f>連携17!D44</f>
        <v>0</v>
      </c>
    </row>
    <row r="23" spans="1:14" s="54" customFormat="1" ht="40.15" customHeight="1" x14ac:dyDescent="0.15">
      <c r="A23" s="268"/>
      <c r="B23" s="105" t="s">
        <v>318</v>
      </c>
      <c r="C23" s="130">
        <f>連携18!D7</f>
        <v>0</v>
      </c>
      <c r="D23" s="186">
        <f>連携18!D16</f>
        <v>0</v>
      </c>
      <c r="E23" s="63">
        <f>連携18!D17*連携18!D27*0.01</f>
        <v>0</v>
      </c>
      <c r="F23" s="247">
        <f>連携18!D28</f>
        <v>0</v>
      </c>
      <c r="G23" s="248">
        <f>連携18!D30</f>
        <v>0</v>
      </c>
      <c r="H23" s="248">
        <f>連携18!D32</f>
        <v>0</v>
      </c>
      <c r="I23" s="248">
        <f>連携18!D34</f>
        <v>0</v>
      </c>
      <c r="J23" s="248">
        <f>連携18!D36</f>
        <v>0</v>
      </c>
      <c r="K23" s="248">
        <f>連携18!D38</f>
        <v>0</v>
      </c>
      <c r="L23" s="248">
        <f>連携18!D40</f>
        <v>0</v>
      </c>
      <c r="M23" s="248">
        <f>連携18!D42</f>
        <v>0</v>
      </c>
      <c r="N23" s="249">
        <f>連携18!D44</f>
        <v>0</v>
      </c>
    </row>
    <row r="24" spans="1:14" s="54" customFormat="1" ht="40.15" customHeight="1" x14ac:dyDescent="0.15">
      <c r="A24" s="268"/>
      <c r="B24" s="105" t="s">
        <v>319</v>
      </c>
      <c r="C24" s="130">
        <f>連携19!D7</f>
        <v>0</v>
      </c>
      <c r="D24" s="186">
        <f>連携19!D16</f>
        <v>0</v>
      </c>
      <c r="E24" s="63">
        <f>連携19!D17*連携19!D27*0.01</f>
        <v>0</v>
      </c>
      <c r="F24" s="247">
        <f>連携19!D28</f>
        <v>0</v>
      </c>
      <c r="G24" s="248">
        <f>連携19!D30</f>
        <v>0</v>
      </c>
      <c r="H24" s="248">
        <f>連携19!D32</f>
        <v>0</v>
      </c>
      <c r="I24" s="248">
        <f>連携19!D34</f>
        <v>0</v>
      </c>
      <c r="J24" s="248">
        <f>連携19!D36</f>
        <v>0</v>
      </c>
      <c r="K24" s="248">
        <f>連携19!D38</f>
        <v>0</v>
      </c>
      <c r="L24" s="248">
        <f>連携19!D40</f>
        <v>0</v>
      </c>
      <c r="M24" s="248">
        <f>連携19!D42</f>
        <v>0</v>
      </c>
      <c r="N24" s="249">
        <f>連携19!D44</f>
        <v>0</v>
      </c>
    </row>
    <row r="25" spans="1:14" s="54" customFormat="1" ht="40.15" customHeight="1" x14ac:dyDescent="0.15">
      <c r="A25" s="268"/>
      <c r="B25" s="105" t="s">
        <v>320</v>
      </c>
      <c r="C25" s="130">
        <f>連携20!D7</f>
        <v>0</v>
      </c>
      <c r="D25" s="186">
        <f>連携20!D16</f>
        <v>0</v>
      </c>
      <c r="E25" s="63">
        <f>連携20!D17*連携20!D27*0.01</f>
        <v>0</v>
      </c>
      <c r="F25" s="247">
        <f>連携20!D28</f>
        <v>0</v>
      </c>
      <c r="G25" s="248">
        <f>連携20!D30</f>
        <v>0</v>
      </c>
      <c r="H25" s="248">
        <f>連携20!D32</f>
        <v>0</v>
      </c>
      <c r="I25" s="248">
        <f>連携20!D34</f>
        <v>0</v>
      </c>
      <c r="J25" s="248">
        <f>連携20!D36</f>
        <v>0</v>
      </c>
      <c r="K25" s="248">
        <f>連携20!D38</f>
        <v>0</v>
      </c>
      <c r="L25" s="248">
        <f>連携20!D40</f>
        <v>0</v>
      </c>
      <c r="M25" s="248">
        <f>連携20!D42</f>
        <v>0</v>
      </c>
      <c r="N25" s="249">
        <f>連携20!D44</f>
        <v>0</v>
      </c>
    </row>
    <row r="26" spans="1:14" s="54" customFormat="1" ht="40.15" customHeight="1" x14ac:dyDescent="0.15">
      <c r="A26" s="268"/>
      <c r="B26" s="105" t="s">
        <v>321</v>
      </c>
      <c r="C26" s="130">
        <f>連携21!D7</f>
        <v>0</v>
      </c>
      <c r="D26" s="186">
        <f>連携21!D16</f>
        <v>0</v>
      </c>
      <c r="E26" s="63">
        <f>連携21!D17*連携21!D27*0.01</f>
        <v>0</v>
      </c>
      <c r="F26" s="247">
        <f>連携21!D28</f>
        <v>0</v>
      </c>
      <c r="G26" s="248">
        <f>連携21!D30</f>
        <v>0</v>
      </c>
      <c r="H26" s="248">
        <f>連携21!D32</f>
        <v>0</v>
      </c>
      <c r="I26" s="248">
        <f>連携21!D34</f>
        <v>0</v>
      </c>
      <c r="J26" s="248">
        <f>連携21!D36</f>
        <v>0</v>
      </c>
      <c r="K26" s="248">
        <f>連携21!D38</f>
        <v>0</v>
      </c>
      <c r="L26" s="248">
        <f>連携21!D40</f>
        <v>0</v>
      </c>
      <c r="M26" s="248">
        <f>連携21!D42</f>
        <v>0</v>
      </c>
      <c r="N26" s="249">
        <f>連携21!D44</f>
        <v>0</v>
      </c>
    </row>
    <row r="27" spans="1:14" s="54" customFormat="1" ht="40.15" customHeight="1" x14ac:dyDescent="0.15">
      <c r="A27" s="268"/>
      <c r="B27" s="105" t="s">
        <v>322</v>
      </c>
      <c r="C27" s="130">
        <f>連携22!D7</f>
        <v>0</v>
      </c>
      <c r="D27" s="186">
        <f>連携22!D16</f>
        <v>0</v>
      </c>
      <c r="E27" s="63">
        <f>連携22!D17*連携22!D27*0.01</f>
        <v>0</v>
      </c>
      <c r="F27" s="247">
        <f>連携22!D28</f>
        <v>0</v>
      </c>
      <c r="G27" s="248">
        <f>連携22!D30</f>
        <v>0</v>
      </c>
      <c r="H27" s="248">
        <f>連携22!D32</f>
        <v>0</v>
      </c>
      <c r="I27" s="248">
        <f>連携22!D34</f>
        <v>0</v>
      </c>
      <c r="J27" s="248">
        <f>連携22!D36</f>
        <v>0</v>
      </c>
      <c r="K27" s="248">
        <f>連携22!D38</f>
        <v>0</v>
      </c>
      <c r="L27" s="248">
        <f>連携22!D40</f>
        <v>0</v>
      </c>
      <c r="M27" s="248">
        <f>連携22!D42</f>
        <v>0</v>
      </c>
      <c r="N27" s="249">
        <f>連携22!D44</f>
        <v>0</v>
      </c>
    </row>
    <row r="28" spans="1:14" s="54" customFormat="1" ht="40.15" customHeight="1" x14ac:dyDescent="0.15">
      <c r="A28" s="268"/>
      <c r="B28" s="105" t="s">
        <v>323</v>
      </c>
      <c r="C28" s="130">
        <f>連携23!D7</f>
        <v>0</v>
      </c>
      <c r="D28" s="186">
        <f>連携23!D16</f>
        <v>0</v>
      </c>
      <c r="E28" s="63">
        <f>連携23!D17*連携23!D27*0.01</f>
        <v>0</v>
      </c>
      <c r="F28" s="247">
        <f>連携23!D28</f>
        <v>0</v>
      </c>
      <c r="G28" s="248">
        <f>連携23!D30</f>
        <v>0</v>
      </c>
      <c r="H28" s="248">
        <f>連携23!D32</f>
        <v>0</v>
      </c>
      <c r="I28" s="248">
        <f>連携23!D34</f>
        <v>0</v>
      </c>
      <c r="J28" s="248">
        <f>連携23!D36</f>
        <v>0</v>
      </c>
      <c r="K28" s="248">
        <f>連携23!D38</f>
        <v>0</v>
      </c>
      <c r="L28" s="248">
        <f>連携23!D40</f>
        <v>0</v>
      </c>
      <c r="M28" s="248">
        <f>連携23!D42</f>
        <v>0</v>
      </c>
      <c r="N28" s="249">
        <f>連携23!D44</f>
        <v>0</v>
      </c>
    </row>
    <row r="29" spans="1:14" s="54" customFormat="1" ht="40.15" customHeight="1" x14ac:dyDescent="0.15">
      <c r="A29" s="268"/>
      <c r="B29" s="105" t="s">
        <v>324</v>
      </c>
      <c r="C29" s="130">
        <f>連携24!D7</f>
        <v>0</v>
      </c>
      <c r="D29" s="186">
        <f>連携24!D16</f>
        <v>0</v>
      </c>
      <c r="E29" s="63">
        <f>連携24!D17*連携24!D27*0.01</f>
        <v>0</v>
      </c>
      <c r="F29" s="247">
        <f>連携24!D28</f>
        <v>0</v>
      </c>
      <c r="G29" s="248">
        <f>連携24!D30</f>
        <v>0</v>
      </c>
      <c r="H29" s="248">
        <f>連携24!D32</f>
        <v>0</v>
      </c>
      <c r="I29" s="248">
        <f>連携24!D34</f>
        <v>0</v>
      </c>
      <c r="J29" s="248">
        <f>連携24!D36</f>
        <v>0</v>
      </c>
      <c r="K29" s="248">
        <f>連携24!D38</f>
        <v>0</v>
      </c>
      <c r="L29" s="248">
        <f>連携24!D40</f>
        <v>0</v>
      </c>
      <c r="M29" s="248">
        <f>連携24!D42</f>
        <v>0</v>
      </c>
      <c r="N29" s="249">
        <f>連携24!D44</f>
        <v>0</v>
      </c>
    </row>
    <row r="30" spans="1:14" s="54" customFormat="1" ht="40.15" customHeight="1" x14ac:dyDescent="0.15">
      <c r="A30" s="268"/>
      <c r="B30" s="105" t="s">
        <v>325</v>
      </c>
      <c r="C30" s="130">
        <f>連携25!D7</f>
        <v>0</v>
      </c>
      <c r="D30" s="186">
        <f>連携25!D16</f>
        <v>0</v>
      </c>
      <c r="E30" s="63">
        <f>連携25!D17*連携25!D27*0.01</f>
        <v>0</v>
      </c>
      <c r="F30" s="247">
        <f>連携25!D28</f>
        <v>0</v>
      </c>
      <c r="G30" s="248">
        <f>連携25!D30</f>
        <v>0</v>
      </c>
      <c r="H30" s="248">
        <f>連携25!D32</f>
        <v>0</v>
      </c>
      <c r="I30" s="248">
        <f>連携25!D34</f>
        <v>0</v>
      </c>
      <c r="J30" s="248">
        <f>連携25!D36</f>
        <v>0</v>
      </c>
      <c r="K30" s="248">
        <f>連携25!D38</f>
        <v>0</v>
      </c>
      <c r="L30" s="248">
        <f>連携25!D40</f>
        <v>0</v>
      </c>
      <c r="M30" s="248">
        <f>連携25!D42</f>
        <v>0</v>
      </c>
      <c r="N30" s="249">
        <f>連携25!D44</f>
        <v>0</v>
      </c>
    </row>
    <row r="31" spans="1:14" s="54" customFormat="1" ht="40.15" customHeight="1" x14ac:dyDescent="0.15">
      <c r="A31" s="268"/>
      <c r="B31" s="105" t="s">
        <v>326</v>
      </c>
      <c r="C31" s="130">
        <f>連携26!D7</f>
        <v>0</v>
      </c>
      <c r="D31" s="186">
        <f>連携26!D16</f>
        <v>0</v>
      </c>
      <c r="E31" s="63">
        <f>連携26!D17*連携26!D27*0.01</f>
        <v>0</v>
      </c>
      <c r="F31" s="247">
        <f>連携26!D28</f>
        <v>0</v>
      </c>
      <c r="G31" s="248">
        <f>連携26!D30</f>
        <v>0</v>
      </c>
      <c r="H31" s="248">
        <f>連携26!D32</f>
        <v>0</v>
      </c>
      <c r="I31" s="248">
        <f>連携26!D34</f>
        <v>0</v>
      </c>
      <c r="J31" s="248">
        <f>連携26!D36</f>
        <v>0</v>
      </c>
      <c r="K31" s="248">
        <f>連携26!D38</f>
        <v>0</v>
      </c>
      <c r="L31" s="248">
        <f>連携26!D40</f>
        <v>0</v>
      </c>
      <c r="M31" s="248">
        <f>連携26!D42</f>
        <v>0</v>
      </c>
      <c r="N31" s="249">
        <f>連携26!D44</f>
        <v>0</v>
      </c>
    </row>
    <row r="32" spans="1:14" s="54" customFormat="1" ht="40.15" customHeight="1" x14ac:dyDescent="0.15">
      <c r="A32" s="268"/>
      <c r="B32" s="105" t="s">
        <v>327</v>
      </c>
      <c r="C32" s="130">
        <f>連携27!D7</f>
        <v>0</v>
      </c>
      <c r="D32" s="186">
        <f>連携27!D16</f>
        <v>0</v>
      </c>
      <c r="E32" s="63">
        <f>連携27!D17*連携27!D27*0.01</f>
        <v>0</v>
      </c>
      <c r="F32" s="247">
        <f>連携27!D28</f>
        <v>0</v>
      </c>
      <c r="G32" s="248">
        <f>連携27!D30</f>
        <v>0</v>
      </c>
      <c r="H32" s="248">
        <f>連携27!D32</f>
        <v>0</v>
      </c>
      <c r="I32" s="248">
        <f>連携27!D34</f>
        <v>0</v>
      </c>
      <c r="J32" s="248">
        <f>連携27!D36</f>
        <v>0</v>
      </c>
      <c r="K32" s="248">
        <f>連携27!D38</f>
        <v>0</v>
      </c>
      <c r="L32" s="248">
        <f>連携27!D40</f>
        <v>0</v>
      </c>
      <c r="M32" s="248">
        <f>連携27!D42</f>
        <v>0</v>
      </c>
      <c r="N32" s="249">
        <f>連携27!D44</f>
        <v>0</v>
      </c>
    </row>
    <row r="33" spans="1:14" s="54" customFormat="1" ht="40.15" customHeight="1" x14ac:dyDescent="0.15">
      <c r="A33" s="268"/>
      <c r="B33" s="105" t="s">
        <v>328</v>
      </c>
      <c r="C33" s="130">
        <f>連携28!D7</f>
        <v>0</v>
      </c>
      <c r="D33" s="186">
        <f>連携28!D16</f>
        <v>0</v>
      </c>
      <c r="E33" s="63">
        <f>連携28!D17*連携28!D27*0.01</f>
        <v>0</v>
      </c>
      <c r="F33" s="247">
        <f>連携28!D28</f>
        <v>0</v>
      </c>
      <c r="G33" s="248">
        <f>連携28!D30</f>
        <v>0</v>
      </c>
      <c r="H33" s="248">
        <f>連携28!D32</f>
        <v>0</v>
      </c>
      <c r="I33" s="248">
        <f>連携28!D34</f>
        <v>0</v>
      </c>
      <c r="J33" s="248">
        <f>連携28!D36</f>
        <v>0</v>
      </c>
      <c r="K33" s="248">
        <f>連携28!D38</f>
        <v>0</v>
      </c>
      <c r="L33" s="248">
        <f>連携28!D40</f>
        <v>0</v>
      </c>
      <c r="M33" s="248">
        <f>連携28!D42</f>
        <v>0</v>
      </c>
      <c r="N33" s="249">
        <f>連携28!D44</f>
        <v>0</v>
      </c>
    </row>
    <row r="34" spans="1:14" s="54" customFormat="1" ht="40.15" customHeight="1" x14ac:dyDescent="0.15">
      <c r="A34" s="268"/>
      <c r="B34" s="105" t="s">
        <v>329</v>
      </c>
      <c r="C34" s="130">
        <f>連携29!D7</f>
        <v>0</v>
      </c>
      <c r="D34" s="186">
        <f>連携29!D16</f>
        <v>0</v>
      </c>
      <c r="E34" s="63">
        <f>連携29!D17*連携29!D27*0.01</f>
        <v>0</v>
      </c>
      <c r="F34" s="247">
        <f>連携29!D28</f>
        <v>0</v>
      </c>
      <c r="G34" s="248">
        <f>連携29!D30</f>
        <v>0</v>
      </c>
      <c r="H34" s="248">
        <f>連携29!D32</f>
        <v>0</v>
      </c>
      <c r="I34" s="248">
        <f>連携29!D34</f>
        <v>0</v>
      </c>
      <c r="J34" s="248">
        <f>連携29!D36</f>
        <v>0</v>
      </c>
      <c r="K34" s="248">
        <f>連携29!D38</f>
        <v>0</v>
      </c>
      <c r="L34" s="248">
        <f>連携29!D40</f>
        <v>0</v>
      </c>
      <c r="M34" s="248">
        <f>連携29!D42</f>
        <v>0</v>
      </c>
      <c r="N34" s="249">
        <f>連携29!D44</f>
        <v>0</v>
      </c>
    </row>
    <row r="35" spans="1:14" s="54" customFormat="1" ht="40.15" customHeight="1" x14ac:dyDescent="0.15">
      <c r="A35" s="268"/>
      <c r="B35" s="105" t="s">
        <v>330</v>
      </c>
      <c r="C35" s="130">
        <f>連携30!D7</f>
        <v>0</v>
      </c>
      <c r="D35" s="186">
        <f>連携30!D16</f>
        <v>0</v>
      </c>
      <c r="E35" s="63">
        <f>連携30!D17*連携30!D27*0.01</f>
        <v>0</v>
      </c>
      <c r="F35" s="247">
        <f>連携30!D28</f>
        <v>0</v>
      </c>
      <c r="G35" s="248">
        <f>連携30!D30</f>
        <v>0</v>
      </c>
      <c r="H35" s="248">
        <f>連携30!D32</f>
        <v>0</v>
      </c>
      <c r="I35" s="248">
        <f>連携30!D34</f>
        <v>0</v>
      </c>
      <c r="J35" s="248">
        <f>連携30!D36</f>
        <v>0</v>
      </c>
      <c r="K35" s="248">
        <f>連携30!D38</f>
        <v>0</v>
      </c>
      <c r="L35" s="248">
        <f>連携30!D40</f>
        <v>0</v>
      </c>
      <c r="M35" s="248">
        <f>連携30!D42</f>
        <v>0</v>
      </c>
      <c r="N35" s="249">
        <f>連携30!D44</f>
        <v>0</v>
      </c>
    </row>
    <row r="36" spans="1:14" s="54" customFormat="1" ht="40.15" customHeight="1" x14ac:dyDescent="0.15">
      <c r="A36" s="268"/>
      <c r="B36" s="105" t="s">
        <v>344</v>
      </c>
      <c r="C36" s="130">
        <f>連携31!D7</f>
        <v>0</v>
      </c>
      <c r="D36" s="186">
        <f>連携31!D16</f>
        <v>0</v>
      </c>
      <c r="E36" s="63">
        <f>連携31!D17*連携31!D27*0.01</f>
        <v>0</v>
      </c>
      <c r="F36" s="247">
        <f>連携31!D28</f>
        <v>0</v>
      </c>
      <c r="G36" s="248">
        <f>連携31!D30</f>
        <v>0</v>
      </c>
      <c r="H36" s="248">
        <f>連携31!D32</f>
        <v>0</v>
      </c>
      <c r="I36" s="248">
        <f>連携31!D34</f>
        <v>0</v>
      </c>
      <c r="J36" s="248">
        <f>連携31!D36</f>
        <v>0</v>
      </c>
      <c r="K36" s="248">
        <f>連携31!D38</f>
        <v>0</v>
      </c>
      <c r="L36" s="248">
        <f>連携31!D40</f>
        <v>0</v>
      </c>
      <c r="M36" s="248">
        <f>連携31!D42</f>
        <v>0</v>
      </c>
      <c r="N36" s="249">
        <f>連携31!D44</f>
        <v>0</v>
      </c>
    </row>
    <row r="37" spans="1:14" s="54" customFormat="1" ht="40.15" customHeight="1" x14ac:dyDescent="0.15">
      <c r="A37" s="268"/>
      <c r="B37" s="105" t="s">
        <v>345</v>
      </c>
      <c r="C37" s="130">
        <f>連携32!D7</f>
        <v>0</v>
      </c>
      <c r="D37" s="186">
        <f>連携32!D16</f>
        <v>0</v>
      </c>
      <c r="E37" s="63">
        <f>連携32!D17*連携32!D27*0.01</f>
        <v>0</v>
      </c>
      <c r="F37" s="247">
        <f>連携32!D28</f>
        <v>0</v>
      </c>
      <c r="G37" s="248">
        <f>連携32!D30</f>
        <v>0</v>
      </c>
      <c r="H37" s="248">
        <f>連携32!D32</f>
        <v>0</v>
      </c>
      <c r="I37" s="248">
        <f>連携32!D34</f>
        <v>0</v>
      </c>
      <c r="J37" s="248">
        <f>連携32!D36</f>
        <v>0</v>
      </c>
      <c r="K37" s="248">
        <f>連携32!D38</f>
        <v>0</v>
      </c>
      <c r="L37" s="248">
        <f>連携32!D40</f>
        <v>0</v>
      </c>
      <c r="M37" s="248">
        <f>連携32!D42</f>
        <v>0</v>
      </c>
      <c r="N37" s="249">
        <f>連携32!D44</f>
        <v>0</v>
      </c>
    </row>
    <row r="38" spans="1:14" s="54" customFormat="1" ht="40.15" customHeight="1" x14ac:dyDescent="0.15">
      <c r="A38" s="268"/>
      <c r="B38" s="105" t="s">
        <v>346</v>
      </c>
      <c r="C38" s="130">
        <f>連携33!D7</f>
        <v>0</v>
      </c>
      <c r="D38" s="186">
        <f>連携33!D16</f>
        <v>0</v>
      </c>
      <c r="E38" s="63">
        <f>連携33!D17*連携33!D27*0.01</f>
        <v>0</v>
      </c>
      <c r="F38" s="247">
        <f>連携33!D28</f>
        <v>0</v>
      </c>
      <c r="G38" s="248">
        <f>連携33!D30</f>
        <v>0</v>
      </c>
      <c r="H38" s="248">
        <f>連携33!D32</f>
        <v>0</v>
      </c>
      <c r="I38" s="248">
        <f>連携33!D34</f>
        <v>0</v>
      </c>
      <c r="J38" s="248">
        <f>連携33!D36</f>
        <v>0</v>
      </c>
      <c r="K38" s="248">
        <f>連携33!D38</f>
        <v>0</v>
      </c>
      <c r="L38" s="248">
        <f>連携33!D40</f>
        <v>0</v>
      </c>
      <c r="M38" s="248">
        <f>連携33!D42</f>
        <v>0</v>
      </c>
      <c r="N38" s="249">
        <f>連携33!D44</f>
        <v>0</v>
      </c>
    </row>
    <row r="39" spans="1:14" s="54" customFormat="1" ht="40.15" customHeight="1" x14ac:dyDescent="0.15">
      <c r="A39" s="268"/>
      <c r="B39" s="105" t="s">
        <v>347</v>
      </c>
      <c r="C39" s="130">
        <f>連携34!D7</f>
        <v>0</v>
      </c>
      <c r="D39" s="186">
        <f>連携34!D16</f>
        <v>0</v>
      </c>
      <c r="E39" s="63">
        <f>連携34!D17*連携34!D27*0.01</f>
        <v>0</v>
      </c>
      <c r="F39" s="247">
        <f>連携34!D28</f>
        <v>0</v>
      </c>
      <c r="G39" s="248">
        <f>連携34!D30</f>
        <v>0</v>
      </c>
      <c r="H39" s="248">
        <f>連携34!D32</f>
        <v>0</v>
      </c>
      <c r="I39" s="248">
        <f>連携34!D34</f>
        <v>0</v>
      </c>
      <c r="J39" s="248">
        <f>連携34!D36</f>
        <v>0</v>
      </c>
      <c r="K39" s="248">
        <f>連携34!D38</f>
        <v>0</v>
      </c>
      <c r="L39" s="248">
        <f>連携34!D40</f>
        <v>0</v>
      </c>
      <c r="M39" s="248">
        <f>連携34!D42</f>
        <v>0</v>
      </c>
      <c r="N39" s="249">
        <f>連携34!D44</f>
        <v>0</v>
      </c>
    </row>
    <row r="40" spans="1:14" s="54" customFormat="1" ht="40.15" customHeight="1" x14ac:dyDescent="0.15">
      <c r="A40" s="268"/>
      <c r="B40" s="105" t="s">
        <v>348</v>
      </c>
      <c r="C40" s="130">
        <f>連携35!D7</f>
        <v>0</v>
      </c>
      <c r="D40" s="186">
        <f>連携35!D16</f>
        <v>0</v>
      </c>
      <c r="E40" s="63">
        <f>連携35!D17*連携35!D27*0.01</f>
        <v>0</v>
      </c>
      <c r="F40" s="247">
        <f>連携35!D28</f>
        <v>0</v>
      </c>
      <c r="G40" s="248">
        <f>連携35!D30</f>
        <v>0</v>
      </c>
      <c r="H40" s="248">
        <f>連携35!D32</f>
        <v>0</v>
      </c>
      <c r="I40" s="248">
        <f>連携35!D34</f>
        <v>0</v>
      </c>
      <c r="J40" s="248">
        <f>連携35!D36</f>
        <v>0</v>
      </c>
      <c r="K40" s="248">
        <f>連携35!D38</f>
        <v>0</v>
      </c>
      <c r="L40" s="248">
        <f>連携35!D40</f>
        <v>0</v>
      </c>
      <c r="M40" s="248">
        <f>連携35!D42</f>
        <v>0</v>
      </c>
      <c r="N40" s="249">
        <f>連携35!D44</f>
        <v>0</v>
      </c>
    </row>
    <row r="41" spans="1:14" s="54" customFormat="1" ht="40.15" customHeight="1" x14ac:dyDescent="0.15">
      <c r="A41" s="268"/>
      <c r="B41" s="105" t="s">
        <v>349</v>
      </c>
      <c r="C41" s="130">
        <f>連携36!D7</f>
        <v>0</v>
      </c>
      <c r="D41" s="186">
        <f>連携36!D16</f>
        <v>0</v>
      </c>
      <c r="E41" s="63">
        <f>連携36!D17*連携36!D27*0.01</f>
        <v>0</v>
      </c>
      <c r="F41" s="247">
        <f>連携36!D28</f>
        <v>0</v>
      </c>
      <c r="G41" s="248">
        <f>連携36!D30</f>
        <v>0</v>
      </c>
      <c r="H41" s="248">
        <f>連携36!D32</f>
        <v>0</v>
      </c>
      <c r="I41" s="248">
        <f>連携36!D34</f>
        <v>0</v>
      </c>
      <c r="J41" s="248">
        <f>連携36!D36</f>
        <v>0</v>
      </c>
      <c r="K41" s="248">
        <f>連携36!D38</f>
        <v>0</v>
      </c>
      <c r="L41" s="248">
        <f>連携36!D40</f>
        <v>0</v>
      </c>
      <c r="M41" s="248">
        <f>連携36!D42</f>
        <v>0</v>
      </c>
      <c r="N41" s="249">
        <f>連携36!D44</f>
        <v>0</v>
      </c>
    </row>
    <row r="42" spans="1:14" s="54" customFormat="1" ht="40.15" customHeight="1" x14ac:dyDescent="0.15">
      <c r="A42" s="268"/>
      <c r="B42" s="105" t="s">
        <v>350</v>
      </c>
      <c r="C42" s="130">
        <f>連携37!D7</f>
        <v>0</v>
      </c>
      <c r="D42" s="186">
        <f>連携37!D16</f>
        <v>0</v>
      </c>
      <c r="E42" s="63">
        <f>連携37!D17*連携37!D27*0.01</f>
        <v>0</v>
      </c>
      <c r="F42" s="247">
        <f>連携37!D28</f>
        <v>0</v>
      </c>
      <c r="G42" s="248">
        <f>連携37!D30</f>
        <v>0</v>
      </c>
      <c r="H42" s="248">
        <f>連携37!D32</f>
        <v>0</v>
      </c>
      <c r="I42" s="248">
        <f>連携37!D34</f>
        <v>0</v>
      </c>
      <c r="J42" s="248">
        <f>連携37!D36</f>
        <v>0</v>
      </c>
      <c r="K42" s="248">
        <f>連携37!D38</f>
        <v>0</v>
      </c>
      <c r="L42" s="248">
        <f>連携37!D40</f>
        <v>0</v>
      </c>
      <c r="M42" s="248">
        <f>連携37!D42</f>
        <v>0</v>
      </c>
      <c r="N42" s="249">
        <f>連携37!D44</f>
        <v>0</v>
      </c>
    </row>
    <row r="43" spans="1:14" s="54" customFormat="1" ht="40.15" customHeight="1" x14ac:dyDescent="0.15">
      <c r="A43" s="268"/>
      <c r="B43" s="105" t="s">
        <v>351</v>
      </c>
      <c r="C43" s="130">
        <f>連携38!D7</f>
        <v>0</v>
      </c>
      <c r="D43" s="186">
        <f>連携38!D16</f>
        <v>0</v>
      </c>
      <c r="E43" s="63">
        <f>連携38!D17*連携38!D27*0.01</f>
        <v>0</v>
      </c>
      <c r="F43" s="247">
        <f>連携38!D28</f>
        <v>0</v>
      </c>
      <c r="G43" s="248">
        <f>連携38!D30</f>
        <v>0</v>
      </c>
      <c r="H43" s="248">
        <f>連携38!D32</f>
        <v>0</v>
      </c>
      <c r="I43" s="248">
        <f>連携38!D34</f>
        <v>0</v>
      </c>
      <c r="J43" s="248">
        <f>連携38!D36</f>
        <v>0</v>
      </c>
      <c r="K43" s="248">
        <f>連携38!D38</f>
        <v>0</v>
      </c>
      <c r="L43" s="248">
        <f>連携38!D40</f>
        <v>0</v>
      </c>
      <c r="M43" s="248">
        <f>連携38!D42</f>
        <v>0</v>
      </c>
      <c r="N43" s="249">
        <f>連携38!D44</f>
        <v>0</v>
      </c>
    </row>
    <row r="44" spans="1:14" s="54" customFormat="1" ht="40.15" customHeight="1" x14ac:dyDescent="0.15">
      <c r="A44" s="268"/>
      <c r="B44" s="105" t="s">
        <v>352</v>
      </c>
      <c r="C44" s="130">
        <f>連携39!D7</f>
        <v>0</v>
      </c>
      <c r="D44" s="186">
        <f>連携39!D16</f>
        <v>0</v>
      </c>
      <c r="E44" s="63">
        <f>連携39!D17*連携39!D27*0.01</f>
        <v>0</v>
      </c>
      <c r="F44" s="247">
        <f>連携39!D28</f>
        <v>0</v>
      </c>
      <c r="G44" s="248">
        <f>連携39!D30</f>
        <v>0</v>
      </c>
      <c r="H44" s="248">
        <f>連携39!D32</f>
        <v>0</v>
      </c>
      <c r="I44" s="248">
        <f>連携39!D34</f>
        <v>0</v>
      </c>
      <c r="J44" s="248">
        <f>連携39!D36</f>
        <v>0</v>
      </c>
      <c r="K44" s="248">
        <f>連携39!D38</f>
        <v>0</v>
      </c>
      <c r="L44" s="248">
        <f>連携39!D40</f>
        <v>0</v>
      </c>
      <c r="M44" s="248">
        <f>連携39!D42</f>
        <v>0</v>
      </c>
      <c r="N44" s="249">
        <f>連携39!D44</f>
        <v>0</v>
      </c>
    </row>
    <row r="45" spans="1:14" s="54" customFormat="1" ht="40.15" customHeight="1" x14ac:dyDescent="0.15">
      <c r="A45" s="268"/>
      <c r="B45" s="105" t="s">
        <v>353</v>
      </c>
      <c r="C45" s="130">
        <f>連携40!D7</f>
        <v>0</v>
      </c>
      <c r="D45" s="186">
        <f>連携40!D16</f>
        <v>0</v>
      </c>
      <c r="E45" s="63">
        <f>連携40!D17*連携40!D27*0.01</f>
        <v>0</v>
      </c>
      <c r="F45" s="247">
        <f>連携40!D28</f>
        <v>0</v>
      </c>
      <c r="G45" s="248">
        <f>連携40!D30</f>
        <v>0</v>
      </c>
      <c r="H45" s="248">
        <f>連携40!D32</f>
        <v>0</v>
      </c>
      <c r="I45" s="248">
        <f>連携40!D34</f>
        <v>0</v>
      </c>
      <c r="J45" s="248">
        <f>連携40!D36</f>
        <v>0</v>
      </c>
      <c r="K45" s="248">
        <f>連携40!D38</f>
        <v>0</v>
      </c>
      <c r="L45" s="248">
        <f>連携40!D40</f>
        <v>0</v>
      </c>
      <c r="M45" s="248">
        <f>連携40!D42</f>
        <v>0</v>
      </c>
      <c r="N45" s="249">
        <f>連携40!D44</f>
        <v>0</v>
      </c>
    </row>
    <row r="46" spans="1:14" s="54" customFormat="1" ht="40.15" customHeight="1" x14ac:dyDescent="0.15">
      <c r="A46" s="216"/>
      <c r="B46" s="105" t="s">
        <v>400</v>
      </c>
      <c r="C46" s="229">
        <f>連携41!D7</f>
        <v>0</v>
      </c>
      <c r="D46" s="230">
        <f>連携41!D16</f>
        <v>0</v>
      </c>
      <c r="E46" s="63">
        <f>連携41!D17*連携41!D27*0.01</f>
        <v>0</v>
      </c>
      <c r="F46" s="247">
        <f>連携41!D28</f>
        <v>0</v>
      </c>
      <c r="G46" s="248">
        <f>連携41!D30</f>
        <v>0</v>
      </c>
      <c r="H46" s="248">
        <f>連携41!D32</f>
        <v>0</v>
      </c>
      <c r="I46" s="248">
        <f>連携41!D34</f>
        <v>0</v>
      </c>
      <c r="J46" s="248">
        <f>連携41!D36</f>
        <v>0</v>
      </c>
      <c r="K46" s="248">
        <f>連携41!D38</f>
        <v>0</v>
      </c>
      <c r="L46" s="248">
        <f>連携41!D40</f>
        <v>0</v>
      </c>
      <c r="M46" s="248">
        <f>連携41!D42</f>
        <v>0</v>
      </c>
      <c r="N46" s="249">
        <f>連携41!D44</f>
        <v>0</v>
      </c>
    </row>
    <row r="47" spans="1:14" s="54" customFormat="1" ht="40.15" customHeight="1" x14ac:dyDescent="0.15">
      <c r="A47" s="216"/>
      <c r="B47" s="105" t="s">
        <v>401</v>
      </c>
      <c r="C47" s="229">
        <f>連携42!D7</f>
        <v>0</v>
      </c>
      <c r="D47" s="230">
        <f>連携42!D16</f>
        <v>0</v>
      </c>
      <c r="E47" s="63">
        <f>連携42!D17*連携42!D27*0.01</f>
        <v>0</v>
      </c>
      <c r="F47" s="247">
        <f>連携42!D28</f>
        <v>0</v>
      </c>
      <c r="G47" s="248">
        <f>連携42!D30</f>
        <v>0</v>
      </c>
      <c r="H47" s="248">
        <f>連携42!D32</f>
        <v>0</v>
      </c>
      <c r="I47" s="248">
        <f>連携42!D34</f>
        <v>0</v>
      </c>
      <c r="J47" s="248">
        <f>連携42!D36</f>
        <v>0</v>
      </c>
      <c r="K47" s="248">
        <f>連携42!D38</f>
        <v>0</v>
      </c>
      <c r="L47" s="248">
        <f>連携42!D40</f>
        <v>0</v>
      </c>
      <c r="M47" s="248">
        <f>連携42!D42</f>
        <v>0</v>
      </c>
      <c r="N47" s="249">
        <f>連携42!D44</f>
        <v>0</v>
      </c>
    </row>
    <row r="48" spans="1:14" s="54" customFormat="1" ht="40.15" customHeight="1" x14ac:dyDescent="0.15">
      <c r="A48" s="216"/>
      <c r="B48" s="105" t="s">
        <v>402</v>
      </c>
      <c r="C48" s="229">
        <f>連携43!D7</f>
        <v>0</v>
      </c>
      <c r="D48" s="230">
        <f>連携43!D16</f>
        <v>0</v>
      </c>
      <c r="E48" s="63">
        <f>連携43!D17*連携43!D27*0.01</f>
        <v>0</v>
      </c>
      <c r="F48" s="247">
        <f>連携43!D28</f>
        <v>0</v>
      </c>
      <c r="G48" s="248">
        <f>連携43!D30</f>
        <v>0</v>
      </c>
      <c r="H48" s="248">
        <f>連携43!D32</f>
        <v>0</v>
      </c>
      <c r="I48" s="248">
        <f>連携43!D34</f>
        <v>0</v>
      </c>
      <c r="J48" s="248">
        <f>連携43!D36</f>
        <v>0</v>
      </c>
      <c r="K48" s="248">
        <f>連携43!D38</f>
        <v>0</v>
      </c>
      <c r="L48" s="248">
        <f>連携43!D40</f>
        <v>0</v>
      </c>
      <c r="M48" s="248">
        <f>連携43!D42</f>
        <v>0</v>
      </c>
      <c r="N48" s="249">
        <f>連携43!D44</f>
        <v>0</v>
      </c>
    </row>
    <row r="49" spans="1:14" s="54" customFormat="1" ht="40.15" customHeight="1" x14ac:dyDescent="0.15">
      <c r="A49" s="216"/>
      <c r="B49" s="105" t="s">
        <v>403</v>
      </c>
      <c r="C49" s="229">
        <f>連携44!D7</f>
        <v>0</v>
      </c>
      <c r="D49" s="230">
        <f>連携44!D16</f>
        <v>0</v>
      </c>
      <c r="E49" s="63">
        <f>連携44!D17*連携44!D27*0.01</f>
        <v>0</v>
      </c>
      <c r="F49" s="247">
        <f>連携44!D28</f>
        <v>0</v>
      </c>
      <c r="G49" s="248">
        <f>連携44!D30</f>
        <v>0</v>
      </c>
      <c r="H49" s="248">
        <f>連携44!D32</f>
        <v>0</v>
      </c>
      <c r="I49" s="248">
        <f>連携44!D34</f>
        <v>0</v>
      </c>
      <c r="J49" s="248">
        <f>連携44!D36</f>
        <v>0</v>
      </c>
      <c r="K49" s="248">
        <f>連携44!D38</f>
        <v>0</v>
      </c>
      <c r="L49" s="248">
        <f>連携44!D40</f>
        <v>0</v>
      </c>
      <c r="M49" s="248">
        <f>連携44!D42</f>
        <v>0</v>
      </c>
      <c r="N49" s="249">
        <f>連携44!D44</f>
        <v>0</v>
      </c>
    </row>
    <row r="50" spans="1:14" s="54" customFormat="1" ht="40.15" customHeight="1" x14ac:dyDescent="0.15">
      <c r="A50" s="216"/>
      <c r="B50" s="105" t="s">
        <v>404</v>
      </c>
      <c r="C50" s="229">
        <f>連携45!D7</f>
        <v>0</v>
      </c>
      <c r="D50" s="230">
        <f>連携45!D16</f>
        <v>0</v>
      </c>
      <c r="E50" s="63">
        <f>連携45!D17*連携45!D27*0.01</f>
        <v>0</v>
      </c>
      <c r="F50" s="247">
        <f>連携45!D28</f>
        <v>0</v>
      </c>
      <c r="G50" s="248">
        <f>連携45!D30</f>
        <v>0</v>
      </c>
      <c r="H50" s="248">
        <f>連携45!D32</f>
        <v>0</v>
      </c>
      <c r="I50" s="248">
        <f>連携45!D34</f>
        <v>0</v>
      </c>
      <c r="J50" s="248">
        <f>連携45!D36</f>
        <v>0</v>
      </c>
      <c r="K50" s="248">
        <f>連携45!D38</f>
        <v>0</v>
      </c>
      <c r="L50" s="248">
        <f>連携45!D40</f>
        <v>0</v>
      </c>
      <c r="M50" s="248">
        <f>連携45!D42</f>
        <v>0</v>
      </c>
      <c r="N50" s="249">
        <f>連携45!D44</f>
        <v>0</v>
      </c>
    </row>
    <row r="51" spans="1:14" s="54" customFormat="1" ht="40.15" customHeight="1" x14ac:dyDescent="0.15">
      <c r="A51" s="216"/>
      <c r="B51" s="105" t="s">
        <v>405</v>
      </c>
      <c r="C51" s="229">
        <f>連携46!D7</f>
        <v>0</v>
      </c>
      <c r="D51" s="230">
        <f>連携46!D16</f>
        <v>0</v>
      </c>
      <c r="E51" s="63">
        <f>連携46!D17*連携46!D27*0.01</f>
        <v>0</v>
      </c>
      <c r="F51" s="247">
        <f>連携46!D28</f>
        <v>0</v>
      </c>
      <c r="G51" s="248">
        <f>連携46!D30</f>
        <v>0</v>
      </c>
      <c r="H51" s="248">
        <f>連携46!D32</f>
        <v>0</v>
      </c>
      <c r="I51" s="248">
        <f>連携46!D34</f>
        <v>0</v>
      </c>
      <c r="J51" s="248">
        <f>連携46!D36</f>
        <v>0</v>
      </c>
      <c r="K51" s="248">
        <f>連携46!D38</f>
        <v>0</v>
      </c>
      <c r="L51" s="248">
        <f>連携46!D40</f>
        <v>0</v>
      </c>
      <c r="M51" s="248">
        <f>連携46!D42</f>
        <v>0</v>
      </c>
      <c r="N51" s="249">
        <f>連携46!D44</f>
        <v>0</v>
      </c>
    </row>
    <row r="52" spans="1:14" s="54" customFormat="1" ht="40.15" customHeight="1" x14ac:dyDescent="0.15">
      <c r="A52" s="216"/>
      <c r="B52" s="105" t="s">
        <v>406</v>
      </c>
      <c r="C52" s="229">
        <f>連携47!D7</f>
        <v>0</v>
      </c>
      <c r="D52" s="230">
        <f>連携47!D16</f>
        <v>0</v>
      </c>
      <c r="E52" s="63">
        <f>連携47!D17*連携47!D27*0.01</f>
        <v>0</v>
      </c>
      <c r="F52" s="247">
        <f>連携47!D28</f>
        <v>0</v>
      </c>
      <c r="G52" s="248">
        <f>連携47!D30</f>
        <v>0</v>
      </c>
      <c r="H52" s="248">
        <f>連携47!D32</f>
        <v>0</v>
      </c>
      <c r="I52" s="248">
        <f>連携47!D34</f>
        <v>0</v>
      </c>
      <c r="J52" s="248">
        <f>連携47!D36</f>
        <v>0</v>
      </c>
      <c r="K52" s="248">
        <f>連携47!D38</f>
        <v>0</v>
      </c>
      <c r="L52" s="248">
        <f>連携47!D40</f>
        <v>0</v>
      </c>
      <c r="M52" s="248">
        <f>連携47!D42</f>
        <v>0</v>
      </c>
      <c r="N52" s="249">
        <f>連携47!D44</f>
        <v>0</v>
      </c>
    </row>
    <row r="53" spans="1:14" s="54" customFormat="1" ht="40.15" customHeight="1" x14ac:dyDescent="0.15">
      <c r="A53" s="216"/>
      <c r="B53" s="105" t="s">
        <v>407</v>
      </c>
      <c r="C53" s="229">
        <f>連携48!D7</f>
        <v>0</v>
      </c>
      <c r="D53" s="230">
        <f>連携48!D16</f>
        <v>0</v>
      </c>
      <c r="E53" s="63">
        <f>連携48!D17*連携48!D27*0.01</f>
        <v>0</v>
      </c>
      <c r="F53" s="247">
        <f>連携48!D28</f>
        <v>0</v>
      </c>
      <c r="G53" s="248">
        <f>連携48!D30</f>
        <v>0</v>
      </c>
      <c r="H53" s="248">
        <f>連携48!D32</f>
        <v>0</v>
      </c>
      <c r="I53" s="248">
        <f>連携48!D34</f>
        <v>0</v>
      </c>
      <c r="J53" s="248">
        <f>連携48!D36</f>
        <v>0</v>
      </c>
      <c r="K53" s="248">
        <f>連携48!D38</f>
        <v>0</v>
      </c>
      <c r="L53" s="248">
        <f>連携48!D40</f>
        <v>0</v>
      </c>
      <c r="M53" s="248">
        <f>連携48!D42</f>
        <v>0</v>
      </c>
      <c r="N53" s="249">
        <f>連携48!D44</f>
        <v>0</v>
      </c>
    </row>
    <row r="54" spans="1:14" s="54" customFormat="1" ht="40.15" customHeight="1" x14ac:dyDescent="0.15">
      <c r="A54" s="216"/>
      <c r="B54" s="105" t="s">
        <v>408</v>
      </c>
      <c r="C54" s="229">
        <f>連携49!D7</f>
        <v>0</v>
      </c>
      <c r="D54" s="230">
        <f>連携49!D16</f>
        <v>0</v>
      </c>
      <c r="E54" s="63">
        <f>連携49!D17*連携49!D27*0.01</f>
        <v>0</v>
      </c>
      <c r="F54" s="247">
        <f>連携49!D28</f>
        <v>0</v>
      </c>
      <c r="G54" s="248">
        <f>連携49!D30</f>
        <v>0</v>
      </c>
      <c r="H54" s="248">
        <f>連携49!D32</f>
        <v>0</v>
      </c>
      <c r="I54" s="248">
        <f>連携49!D34</f>
        <v>0</v>
      </c>
      <c r="J54" s="248">
        <f>連携49!D36</f>
        <v>0</v>
      </c>
      <c r="K54" s="248">
        <f>連携49!D38</f>
        <v>0</v>
      </c>
      <c r="L54" s="248">
        <f>連携49!D40</f>
        <v>0</v>
      </c>
      <c r="M54" s="248">
        <f>連携49!D42</f>
        <v>0</v>
      </c>
      <c r="N54" s="249">
        <f>連携49!D44</f>
        <v>0</v>
      </c>
    </row>
    <row r="55" spans="1:14" s="54" customFormat="1" ht="40.15" customHeight="1" x14ac:dyDescent="0.15">
      <c r="A55" s="216"/>
      <c r="B55" s="105" t="s">
        <v>409</v>
      </c>
      <c r="C55" s="229">
        <f>連携50!D7</f>
        <v>0</v>
      </c>
      <c r="D55" s="230">
        <f>連携50!D16</f>
        <v>0</v>
      </c>
      <c r="E55" s="63">
        <f>連携50!D17*連携50!D27*0.01</f>
        <v>0</v>
      </c>
      <c r="F55" s="247">
        <f>連携50!D28</f>
        <v>0</v>
      </c>
      <c r="G55" s="248">
        <f>連携50!D30</f>
        <v>0</v>
      </c>
      <c r="H55" s="248">
        <f>連携50!D32</f>
        <v>0</v>
      </c>
      <c r="I55" s="248">
        <f>連携50!D34</f>
        <v>0</v>
      </c>
      <c r="J55" s="248">
        <f>連携50!D36</f>
        <v>0</v>
      </c>
      <c r="K55" s="248">
        <f>連携50!D38</f>
        <v>0</v>
      </c>
      <c r="L55" s="248">
        <f>連携50!D40</f>
        <v>0</v>
      </c>
      <c r="M55" s="248">
        <f>連携50!D42</f>
        <v>0</v>
      </c>
      <c r="N55" s="249">
        <f>連携50!D44</f>
        <v>0</v>
      </c>
    </row>
    <row r="56" spans="1:14" s="54" customFormat="1" ht="40.15" customHeight="1" x14ac:dyDescent="0.15">
      <c r="A56" s="216"/>
      <c r="B56" s="105" t="s">
        <v>410</v>
      </c>
      <c r="C56" s="229">
        <f>連携51!D7</f>
        <v>0</v>
      </c>
      <c r="D56" s="230">
        <f>連携51!D16</f>
        <v>0</v>
      </c>
      <c r="E56" s="63">
        <f>連携51!D17*連携51!D27*0.01</f>
        <v>0</v>
      </c>
      <c r="F56" s="247">
        <f>連携51!D28</f>
        <v>0</v>
      </c>
      <c r="G56" s="248">
        <f>連携51!D30</f>
        <v>0</v>
      </c>
      <c r="H56" s="248">
        <f>連携51!D32</f>
        <v>0</v>
      </c>
      <c r="I56" s="248">
        <f>連携51!D34</f>
        <v>0</v>
      </c>
      <c r="J56" s="248">
        <f>連携51!D36</f>
        <v>0</v>
      </c>
      <c r="K56" s="248">
        <f>連携51!D38</f>
        <v>0</v>
      </c>
      <c r="L56" s="248">
        <f>連携51!D40</f>
        <v>0</v>
      </c>
      <c r="M56" s="248">
        <f>連携51!D42</f>
        <v>0</v>
      </c>
      <c r="N56" s="249">
        <f>連携51!D44</f>
        <v>0</v>
      </c>
    </row>
    <row r="57" spans="1:14" s="54" customFormat="1" ht="40.15" customHeight="1" x14ac:dyDescent="0.15">
      <c r="A57" s="216"/>
      <c r="B57" s="105" t="s">
        <v>411</v>
      </c>
      <c r="C57" s="229">
        <f>連携52!D7</f>
        <v>0</v>
      </c>
      <c r="D57" s="230">
        <f>連携52!D16</f>
        <v>0</v>
      </c>
      <c r="E57" s="63">
        <f>連携52!D17*連携52!D27*0.01</f>
        <v>0</v>
      </c>
      <c r="F57" s="247">
        <f>連携52!D28</f>
        <v>0</v>
      </c>
      <c r="G57" s="248">
        <f>連携52!D30</f>
        <v>0</v>
      </c>
      <c r="H57" s="248">
        <f>連携52!D32</f>
        <v>0</v>
      </c>
      <c r="I57" s="248">
        <f>連携52!D34</f>
        <v>0</v>
      </c>
      <c r="J57" s="248">
        <f>連携52!D36</f>
        <v>0</v>
      </c>
      <c r="K57" s="248">
        <f>連携52!D38</f>
        <v>0</v>
      </c>
      <c r="L57" s="248">
        <f>連携52!D40</f>
        <v>0</v>
      </c>
      <c r="M57" s="248">
        <f>連携52!D42</f>
        <v>0</v>
      </c>
      <c r="N57" s="249">
        <f>連携52!D44</f>
        <v>0</v>
      </c>
    </row>
    <row r="58" spans="1:14" s="54" customFormat="1" ht="40.15" customHeight="1" x14ac:dyDescent="0.15">
      <c r="A58" s="216"/>
      <c r="B58" s="105" t="s">
        <v>412</v>
      </c>
      <c r="C58" s="229">
        <f>連携53!D7</f>
        <v>0</v>
      </c>
      <c r="D58" s="230">
        <f>連携53!D16</f>
        <v>0</v>
      </c>
      <c r="E58" s="63">
        <f>連携53!D17*連携53!D27*0.01</f>
        <v>0</v>
      </c>
      <c r="F58" s="247">
        <f>連携53!D28</f>
        <v>0</v>
      </c>
      <c r="G58" s="248">
        <f>連携53!D30</f>
        <v>0</v>
      </c>
      <c r="H58" s="248">
        <f>連携53!D32</f>
        <v>0</v>
      </c>
      <c r="I58" s="248">
        <f>連携53!D34</f>
        <v>0</v>
      </c>
      <c r="J58" s="248">
        <f>連携53!D36</f>
        <v>0</v>
      </c>
      <c r="K58" s="248">
        <f>連携53!D38</f>
        <v>0</v>
      </c>
      <c r="L58" s="248">
        <f>連携53!D40</f>
        <v>0</v>
      </c>
      <c r="M58" s="248">
        <f>連携53!D42</f>
        <v>0</v>
      </c>
      <c r="N58" s="249">
        <f>連携53!D44</f>
        <v>0</v>
      </c>
    </row>
    <row r="59" spans="1:14" s="54" customFormat="1" ht="40.15" customHeight="1" x14ac:dyDescent="0.15">
      <c r="A59" s="216"/>
      <c r="B59" s="105" t="s">
        <v>413</v>
      </c>
      <c r="C59" s="229">
        <f>連携54!D7</f>
        <v>0</v>
      </c>
      <c r="D59" s="230">
        <f>連携54!D16</f>
        <v>0</v>
      </c>
      <c r="E59" s="63">
        <f>連携54!D17*連携54!D27*0.01</f>
        <v>0</v>
      </c>
      <c r="F59" s="247">
        <f>連携54!D28</f>
        <v>0</v>
      </c>
      <c r="G59" s="248">
        <f>連携54!D30</f>
        <v>0</v>
      </c>
      <c r="H59" s="248">
        <f>連携54!D32</f>
        <v>0</v>
      </c>
      <c r="I59" s="248">
        <f>連携54!D34</f>
        <v>0</v>
      </c>
      <c r="J59" s="248">
        <f>連携54!D36</f>
        <v>0</v>
      </c>
      <c r="K59" s="248">
        <f>連携54!D38</f>
        <v>0</v>
      </c>
      <c r="L59" s="248">
        <f>連携54!D40</f>
        <v>0</v>
      </c>
      <c r="M59" s="248">
        <f>連携54!D42</f>
        <v>0</v>
      </c>
      <c r="N59" s="249">
        <f>連携54!D44</f>
        <v>0</v>
      </c>
    </row>
    <row r="60" spans="1:14" s="54" customFormat="1" ht="40.15" customHeight="1" x14ac:dyDescent="0.15">
      <c r="A60" s="216"/>
      <c r="B60" s="105" t="s">
        <v>414</v>
      </c>
      <c r="C60" s="229">
        <f>連携55!D7</f>
        <v>0</v>
      </c>
      <c r="D60" s="230">
        <f>連携55!D16</f>
        <v>0</v>
      </c>
      <c r="E60" s="63">
        <f>連携55!D17*連携55!D27*0.01</f>
        <v>0</v>
      </c>
      <c r="F60" s="247">
        <f>連携55!D28</f>
        <v>0</v>
      </c>
      <c r="G60" s="248">
        <f>連携55!D30</f>
        <v>0</v>
      </c>
      <c r="H60" s="248">
        <f>連携55!D32</f>
        <v>0</v>
      </c>
      <c r="I60" s="248">
        <f>連携55!D34</f>
        <v>0</v>
      </c>
      <c r="J60" s="248">
        <f>連携55!D36</f>
        <v>0</v>
      </c>
      <c r="K60" s="248">
        <f>連携55!D38</f>
        <v>0</v>
      </c>
      <c r="L60" s="248">
        <f>連携55!D40</f>
        <v>0</v>
      </c>
      <c r="M60" s="248">
        <f>連携55!D42</f>
        <v>0</v>
      </c>
      <c r="N60" s="249">
        <f>連携55!D44</f>
        <v>0</v>
      </c>
    </row>
    <row r="61" spans="1:14" s="54" customFormat="1" ht="40.15" customHeight="1" x14ac:dyDescent="0.15">
      <c r="A61" s="216"/>
      <c r="B61" s="105" t="s">
        <v>415</v>
      </c>
      <c r="C61" s="229">
        <f>連携56!D7</f>
        <v>0</v>
      </c>
      <c r="D61" s="230">
        <f>連携56!D16</f>
        <v>0</v>
      </c>
      <c r="E61" s="63">
        <f>連携56!D17*連携56!D27*0.01</f>
        <v>0</v>
      </c>
      <c r="F61" s="247">
        <f>連携56!D28</f>
        <v>0</v>
      </c>
      <c r="G61" s="248">
        <f>連携56!D30</f>
        <v>0</v>
      </c>
      <c r="H61" s="248">
        <f>連携56!D32</f>
        <v>0</v>
      </c>
      <c r="I61" s="248">
        <f>連携56!D34</f>
        <v>0</v>
      </c>
      <c r="J61" s="248">
        <f>連携56!D36</f>
        <v>0</v>
      </c>
      <c r="K61" s="248">
        <f>連携56!D38</f>
        <v>0</v>
      </c>
      <c r="L61" s="248">
        <f>連携56!D40</f>
        <v>0</v>
      </c>
      <c r="M61" s="248">
        <f>連携56!D42</f>
        <v>0</v>
      </c>
      <c r="N61" s="249">
        <f>連携56!D44</f>
        <v>0</v>
      </c>
    </row>
    <row r="62" spans="1:14" s="54" customFormat="1" ht="40.15" customHeight="1" x14ac:dyDescent="0.15">
      <c r="A62" s="216"/>
      <c r="B62" s="105" t="s">
        <v>416</v>
      </c>
      <c r="C62" s="229">
        <f>連携57!D7</f>
        <v>0</v>
      </c>
      <c r="D62" s="230">
        <f>連携57!D16</f>
        <v>0</v>
      </c>
      <c r="E62" s="63">
        <f>連携57!D17*連携57!D27*0.01</f>
        <v>0</v>
      </c>
      <c r="F62" s="247">
        <f>連携57!D28</f>
        <v>0</v>
      </c>
      <c r="G62" s="248">
        <f>連携57!D30</f>
        <v>0</v>
      </c>
      <c r="H62" s="248">
        <f>連携57!D32</f>
        <v>0</v>
      </c>
      <c r="I62" s="248">
        <f>連携57!D34</f>
        <v>0</v>
      </c>
      <c r="J62" s="248">
        <f>連携57!D36</f>
        <v>0</v>
      </c>
      <c r="K62" s="248">
        <f>連携57!D38</f>
        <v>0</v>
      </c>
      <c r="L62" s="248">
        <f>連携57!D40</f>
        <v>0</v>
      </c>
      <c r="M62" s="248">
        <f>連携57!D42</f>
        <v>0</v>
      </c>
      <c r="N62" s="249">
        <f>連携57!D44</f>
        <v>0</v>
      </c>
    </row>
    <row r="63" spans="1:14" s="54" customFormat="1" ht="40.15" customHeight="1" x14ac:dyDescent="0.15">
      <c r="A63" s="216"/>
      <c r="B63" s="105" t="s">
        <v>417</v>
      </c>
      <c r="C63" s="229">
        <f>連携58!D7</f>
        <v>0</v>
      </c>
      <c r="D63" s="230">
        <f>連携58!D16</f>
        <v>0</v>
      </c>
      <c r="E63" s="63">
        <f>連携58!D17*連携58!D27*0.01</f>
        <v>0</v>
      </c>
      <c r="F63" s="247">
        <f>連携58!D28</f>
        <v>0</v>
      </c>
      <c r="G63" s="248">
        <f>連携58!D30</f>
        <v>0</v>
      </c>
      <c r="H63" s="248">
        <f>連携58!D32</f>
        <v>0</v>
      </c>
      <c r="I63" s="248">
        <f>連携58!D34</f>
        <v>0</v>
      </c>
      <c r="J63" s="248">
        <f>連携58!D36</f>
        <v>0</v>
      </c>
      <c r="K63" s="248">
        <f>連携58!D38</f>
        <v>0</v>
      </c>
      <c r="L63" s="248">
        <f>連携58!D40</f>
        <v>0</v>
      </c>
      <c r="M63" s="248">
        <f>連携58!D42</f>
        <v>0</v>
      </c>
      <c r="N63" s="249">
        <f>連携58!D44</f>
        <v>0</v>
      </c>
    </row>
    <row r="64" spans="1:14" s="54" customFormat="1" ht="40.15" customHeight="1" x14ac:dyDescent="0.15">
      <c r="A64" s="216"/>
      <c r="B64" s="105" t="s">
        <v>418</v>
      </c>
      <c r="C64" s="229">
        <f>連携59!D7</f>
        <v>0</v>
      </c>
      <c r="D64" s="230">
        <f>連携59!D16</f>
        <v>0</v>
      </c>
      <c r="E64" s="63">
        <f>連携59!D17*連携59!D27*0.01</f>
        <v>0</v>
      </c>
      <c r="F64" s="247">
        <f>連携59!D28</f>
        <v>0</v>
      </c>
      <c r="G64" s="248">
        <f>連携59!D30</f>
        <v>0</v>
      </c>
      <c r="H64" s="248">
        <f>連携59!D32</f>
        <v>0</v>
      </c>
      <c r="I64" s="248">
        <f>連携59!D34</f>
        <v>0</v>
      </c>
      <c r="J64" s="248">
        <f>連携59!D36</f>
        <v>0</v>
      </c>
      <c r="K64" s="248">
        <f>連携59!D38</f>
        <v>0</v>
      </c>
      <c r="L64" s="248">
        <f>連携59!D40</f>
        <v>0</v>
      </c>
      <c r="M64" s="248">
        <f>連携59!D42</f>
        <v>0</v>
      </c>
      <c r="N64" s="249">
        <f>連携59!D44</f>
        <v>0</v>
      </c>
    </row>
    <row r="65" spans="1:14" s="54" customFormat="1" ht="40.15" customHeight="1" x14ac:dyDescent="0.15">
      <c r="A65" s="216"/>
      <c r="B65" s="105" t="s">
        <v>419</v>
      </c>
      <c r="C65" s="229">
        <f>連携60!D7</f>
        <v>0</v>
      </c>
      <c r="D65" s="230">
        <f>連携60!D16</f>
        <v>0</v>
      </c>
      <c r="E65" s="63">
        <f>連携60!D17*連携60!D27*0.01</f>
        <v>0</v>
      </c>
      <c r="F65" s="247">
        <f>連携60!D28</f>
        <v>0</v>
      </c>
      <c r="G65" s="248">
        <f>連携60!D30</f>
        <v>0</v>
      </c>
      <c r="H65" s="248">
        <f>連携60!D32</f>
        <v>0</v>
      </c>
      <c r="I65" s="248">
        <f>連携60!D34</f>
        <v>0</v>
      </c>
      <c r="J65" s="248">
        <f>連携60!D36</f>
        <v>0</v>
      </c>
      <c r="K65" s="248">
        <f>連携60!D38</f>
        <v>0</v>
      </c>
      <c r="L65" s="248">
        <f>連携60!D40</f>
        <v>0</v>
      </c>
      <c r="M65" s="248">
        <f>連携60!D42</f>
        <v>0</v>
      </c>
      <c r="N65" s="249">
        <f>連携60!D44</f>
        <v>0</v>
      </c>
    </row>
    <row r="66" spans="1:14" s="54" customFormat="1" ht="40.15" customHeight="1" x14ac:dyDescent="0.15">
      <c r="A66" s="216"/>
      <c r="B66" s="105" t="s">
        <v>427</v>
      </c>
      <c r="C66" s="229">
        <f>連携61!D7</f>
        <v>0</v>
      </c>
      <c r="D66" s="230">
        <f>連携61!D16</f>
        <v>0</v>
      </c>
      <c r="E66" s="63">
        <f>連携61!D17*連携61!D27*0.01</f>
        <v>0</v>
      </c>
      <c r="F66" s="247">
        <f>連携61!D28</f>
        <v>0</v>
      </c>
      <c r="G66" s="248">
        <f>連携61!D30</f>
        <v>0</v>
      </c>
      <c r="H66" s="248">
        <f>連携61!D32</f>
        <v>0</v>
      </c>
      <c r="I66" s="248">
        <f>連携61!D34</f>
        <v>0</v>
      </c>
      <c r="J66" s="248">
        <f>連携61!D36</f>
        <v>0</v>
      </c>
      <c r="K66" s="248">
        <f>連携61!D38</f>
        <v>0</v>
      </c>
      <c r="L66" s="248">
        <f>連携61!D40</f>
        <v>0</v>
      </c>
      <c r="M66" s="248">
        <f>連携61!D42</f>
        <v>0</v>
      </c>
      <c r="N66" s="249">
        <f>連携61!D44</f>
        <v>0</v>
      </c>
    </row>
    <row r="67" spans="1:14" s="54" customFormat="1" ht="40.15" customHeight="1" x14ac:dyDescent="0.15">
      <c r="A67" s="216"/>
      <c r="B67" s="105" t="s">
        <v>428</v>
      </c>
      <c r="C67" s="229">
        <f>連携62!D7</f>
        <v>0</v>
      </c>
      <c r="D67" s="230">
        <f>連携62!D16</f>
        <v>0</v>
      </c>
      <c r="E67" s="63">
        <f>連携62!D17*連携62!D27*0.01</f>
        <v>0</v>
      </c>
      <c r="F67" s="247">
        <f>連携62!D28</f>
        <v>0</v>
      </c>
      <c r="G67" s="248">
        <f>連携62!D30</f>
        <v>0</v>
      </c>
      <c r="H67" s="248">
        <f>連携62!D32</f>
        <v>0</v>
      </c>
      <c r="I67" s="248">
        <f>連携62!D34</f>
        <v>0</v>
      </c>
      <c r="J67" s="248">
        <f>連携62!D36</f>
        <v>0</v>
      </c>
      <c r="K67" s="248">
        <f>連携62!D38</f>
        <v>0</v>
      </c>
      <c r="L67" s="248">
        <f>連携62!D40</f>
        <v>0</v>
      </c>
      <c r="M67" s="248">
        <f>連携62!D42</f>
        <v>0</v>
      </c>
      <c r="N67" s="249">
        <f>連携62!D44</f>
        <v>0</v>
      </c>
    </row>
    <row r="68" spans="1:14" s="54" customFormat="1" ht="40.15" customHeight="1" x14ac:dyDescent="0.15">
      <c r="A68" s="216"/>
      <c r="B68" s="105" t="s">
        <v>429</v>
      </c>
      <c r="C68" s="229">
        <f>連携63!D7</f>
        <v>0</v>
      </c>
      <c r="D68" s="230">
        <f>連携63!D16</f>
        <v>0</v>
      </c>
      <c r="E68" s="63">
        <f>連携63!D17*連携63!D27*0.01</f>
        <v>0</v>
      </c>
      <c r="F68" s="247">
        <f>連携63!D28</f>
        <v>0</v>
      </c>
      <c r="G68" s="248">
        <f>連携63!D30</f>
        <v>0</v>
      </c>
      <c r="H68" s="248">
        <f>連携63!D32</f>
        <v>0</v>
      </c>
      <c r="I68" s="248">
        <f>連携63!D34</f>
        <v>0</v>
      </c>
      <c r="J68" s="248">
        <f>連携63!D36</f>
        <v>0</v>
      </c>
      <c r="K68" s="248">
        <f>連携63!D38</f>
        <v>0</v>
      </c>
      <c r="L68" s="248">
        <f>連携63!D40</f>
        <v>0</v>
      </c>
      <c r="M68" s="248">
        <f>連携63!D42</f>
        <v>0</v>
      </c>
      <c r="N68" s="249">
        <f>連携63!D44</f>
        <v>0</v>
      </c>
    </row>
    <row r="69" spans="1:14" s="54" customFormat="1" ht="40.15" customHeight="1" x14ac:dyDescent="0.15">
      <c r="A69" s="216"/>
      <c r="B69" s="105" t="s">
        <v>430</v>
      </c>
      <c r="C69" s="229">
        <f>連携64!D7</f>
        <v>0</v>
      </c>
      <c r="D69" s="230">
        <f>連携64!D16</f>
        <v>0</v>
      </c>
      <c r="E69" s="63">
        <f>連携64!D17*連携64!D27*0.01</f>
        <v>0</v>
      </c>
      <c r="F69" s="247">
        <f>連携64!D28</f>
        <v>0</v>
      </c>
      <c r="G69" s="248">
        <f>連携64!D30</f>
        <v>0</v>
      </c>
      <c r="H69" s="248">
        <f>連携64!D32</f>
        <v>0</v>
      </c>
      <c r="I69" s="248">
        <f>連携64!D34</f>
        <v>0</v>
      </c>
      <c r="J69" s="248">
        <f>連携64!D36</f>
        <v>0</v>
      </c>
      <c r="K69" s="248">
        <f>連携64!D38</f>
        <v>0</v>
      </c>
      <c r="L69" s="248">
        <f>連携64!D40</f>
        <v>0</v>
      </c>
      <c r="M69" s="248">
        <f>連携64!D42</f>
        <v>0</v>
      </c>
      <c r="N69" s="249">
        <f>連携64!D44</f>
        <v>0</v>
      </c>
    </row>
    <row r="70" spans="1:14" s="54" customFormat="1" ht="40.15" customHeight="1" x14ac:dyDescent="0.15">
      <c r="A70" s="216"/>
      <c r="B70" s="105" t="s">
        <v>431</v>
      </c>
      <c r="C70" s="229">
        <f>連携65!D7</f>
        <v>0</v>
      </c>
      <c r="D70" s="230">
        <f>連携65!D16</f>
        <v>0</v>
      </c>
      <c r="E70" s="63">
        <f>連携65!D17*連携65!D27*0.01</f>
        <v>0</v>
      </c>
      <c r="F70" s="247">
        <f>連携65!D28</f>
        <v>0</v>
      </c>
      <c r="G70" s="248">
        <f>連携65!D30</f>
        <v>0</v>
      </c>
      <c r="H70" s="248">
        <f>連携65!D32</f>
        <v>0</v>
      </c>
      <c r="I70" s="248">
        <f>連携65!D34</f>
        <v>0</v>
      </c>
      <c r="J70" s="248">
        <f>連携65!D36</f>
        <v>0</v>
      </c>
      <c r="K70" s="248">
        <f>連携65!D38</f>
        <v>0</v>
      </c>
      <c r="L70" s="248">
        <f>連携65!D40</f>
        <v>0</v>
      </c>
      <c r="M70" s="248">
        <f>連携65!D42</f>
        <v>0</v>
      </c>
      <c r="N70" s="249">
        <f>連携65!D44</f>
        <v>0</v>
      </c>
    </row>
    <row r="71" spans="1:14" s="54" customFormat="1" ht="40.15" customHeight="1" x14ac:dyDescent="0.15">
      <c r="A71" s="216"/>
      <c r="B71" s="105" t="s">
        <v>432</v>
      </c>
      <c r="C71" s="229">
        <f>連携66!D7</f>
        <v>0</v>
      </c>
      <c r="D71" s="230">
        <f>連携66!D16</f>
        <v>0</v>
      </c>
      <c r="E71" s="63">
        <f>連携66!D17*連携66!D27*0.01</f>
        <v>0</v>
      </c>
      <c r="F71" s="247">
        <f>連携66!D28</f>
        <v>0</v>
      </c>
      <c r="G71" s="248">
        <f>連携66!D30</f>
        <v>0</v>
      </c>
      <c r="H71" s="248">
        <f>連携66!D32</f>
        <v>0</v>
      </c>
      <c r="I71" s="248">
        <f>連携66!D34</f>
        <v>0</v>
      </c>
      <c r="J71" s="248">
        <f>連携66!D36</f>
        <v>0</v>
      </c>
      <c r="K71" s="248">
        <f>連携66!D38</f>
        <v>0</v>
      </c>
      <c r="L71" s="248">
        <f>連携66!D40</f>
        <v>0</v>
      </c>
      <c r="M71" s="248">
        <f>連携66!D42</f>
        <v>0</v>
      </c>
      <c r="N71" s="249">
        <f>連携66!D44</f>
        <v>0</v>
      </c>
    </row>
    <row r="72" spans="1:14" s="54" customFormat="1" ht="40.15" customHeight="1" x14ac:dyDescent="0.15">
      <c r="A72" s="216"/>
      <c r="B72" s="105" t="s">
        <v>433</v>
      </c>
      <c r="C72" s="229">
        <f>連携67!D7</f>
        <v>0</v>
      </c>
      <c r="D72" s="230">
        <f>連携67!D16</f>
        <v>0</v>
      </c>
      <c r="E72" s="63">
        <f>連携67!D17*連携67!D27*0.01</f>
        <v>0</v>
      </c>
      <c r="F72" s="247">
        <f>連携67!D28</f>
        <v>0</v>
      </c>
      <c r="G72" s="248">
        <f>連携67!D30</f>
        <v>0</v>
      </c>
      <c r="H72" s="248">
        <f>連携67!D32</f>
        <v>0</v>
      </c>
      <c r="I72" s="248">
        <f>連携67!D34</f>
        <v>0</v>
      </c>
      <c r="J72" s="248">
        <f>連携67!D36</f>
        <v>0</v>
      </c>
      <c r="K72" s="248">
        <f>連携67!D38</f>
        <v>0</v>
      </c>
      <c r="L72" s="248">
        <f>連携67!D40</f>
        <v>0</v>
      </c>
      <c r="M72" s="248">
        <f>連携67!D42</f>
        <v>0</v>
      </c>
      <c r="N72" s="249">
        <f>連携67!D44</f>
        <v>0</v>
      </c>
    </row>
    <row r="73" spans="1:14" s="54" customFormat="1" ht="40.15" customHeight="1" x14ac:dyDescent="0.15">
      <c r="A73" s="216"/>
      <c r="B73" s="105" t="s">
        <v>434</v>
      </c>
      <c r="C73" s="229">
        <f>連携68!D7</f>
        <v>0</v>
      </c>
      <c r="D73" s="230">
        <f>連携68!D16</f>
        <v>0</v>
      </c>
      <c r="E73" s="63">
        <f>連携68!D17*連携68!D27*0.01</f>
        <v>0</v>
      </c>
      <c r="F73" s="247">
        <f>連携68!D28</f>
        <v>0</v>
      </c>
      <c r="G73" s="248">
        <f>連携68!D30</f>
        <v>0</v>
      </c>
      <c r="H73" s="248">
        <f>連携68!D32</f>
        <v>0</v>
      </c>
      <c r="I73" s="248">
        <f>連携68!D34</f>
        <v>0</v>
      </c>
      <c r="J73" s="248">
        <f>連携68!D36</f>
        <v>0</v>
      </c>
      <c r="K73" s="248">
        <f>連携68!D38</f>
        <v>0</v>
      </c>
      <c r="L73" s="248">
        <f>連携68!D40</f>
        <v>0</v>
      </c>
      <c r="M73" s="248">
        <f>連携68!D42</f>
        <v>0</v>
      </c>
      <c r="N73" s="249">
        <f>連携68!D44</f>
        <v>0</v>
      </c>
    </row>
    <row r="74" spans="1:14" s="54" customFormat="1" ht="40.15" customHeight="1" x14ac:dyDescent="0.15">
      <c r="A74" s="216"/>
      <c r="B74" s="105" t="s">
        <v>435</v>
      </c>
      <c r="C74" s="229">
        <f>連携69!D7</f>
        <v>0</v>
      </c>
      <c r="D74" s="230">
        <f>連携69!D16</f>
        <v>0</v>
      </c>
      <c r="E74" s="63">
        <f>連携69!D17*連携69!D27*0.01</f>
        <v>0</v>
      </c>
      <c r="F74" s="247">
        <f>連携69!D28</f>
        <v>0</v>
      </c>
      <c r="G74" s="248">
        <f>連携69!D30</f>
        <v>0</v>
      </c>
      <c r="H74" s="248">
        <f>連携69!D32</f>
        <v>0</v>
      </c>
      <c r="I74" s="248">
        <f>連携69!D34</f>
        <v>0</v>
      </c>
      <c r="J74" s="248">
        <f>連携69!D36</f>
        <v>0</v>
      </c>
      <c r="K74" s="248">
        <f>連携69!D38</f>
        <v>0</v>
      </c>
      <c r="L74" s="248">
        <f>連携69!D40</f>
        <v>0</v>
      </c>
      <c r="M74" s="248">
        <f>連携69!D42</f>
        <v>0</v>
      </c>
      <c r="N74" s="249">
        <f>連携69!D44</f>
        <v>0</v>
      </c>
    </row>
    <row r="75" spans="1:14" s="54" customFormat="1" ht="40.15" customHeight="1" thickBot="1" x14ac:dyDescent="0.2">
      <c r="A75" s="217"/>
      <c r="B75" s="105" t="s">
        <v>436</v>
      </c>
      <c r="C75" s="229">
        <f>連携70!D7</f>
        <v>0</v>
      </c>
      <c r="D75" s="230">
        <f>連携70!D16</f>
        <v>0</v>
      </c>
      <c r="E75" s="63">
        <f>連携70!D17*連携70!D27*0.01</f>
        <v>0</v>
      </c>
      <c r="F75" s="247">
        <f>連携70!D28</f>
        <v>0</v>
      </c>
      <c r="G75" s="248">
        <f>連携70!D30</f>
        <v>0</v>
      </c>
      <c r="H75" s="248">
        <f>連携70!D32</f>
        <v>0</v>
      </c>
      <c r="I75" s="248">
        <f>連携70!D34</f>
        <v>0</v>
      </c>
      <c r="J75" s="248">
        <f>連携70!D36</f>
        <v>0</v>
      </c>
      <c r="K75" s="248">
        <f>連携70!D38</f>
        <v>0</v>
      </c>
      <c r="L75" s="248">
        <f>連携70!D40</f>
        <v>0</v>
      </c>
      <c r="M75" s="248">
        <f>連携70!D42</f>
        <v>0</v>
      </c>
      <c r="N75" s="249">
        <f>連携70!D44</f>
        <v>0</v>
      </c>
    </row>
    <row r="76" spans="1:14" s="60" customFormat="1" ht="27" customHeight="1" thickTop="1" x14ac:dyDescent="0.15">
      <c r="A76" s="57" t="s">
        <v>44</v>
      </c>
      <c r="B76" s="58"/>
      <c r="C76" s="59"/>
      <c r="D76" s="187"/>
      <c r="E76" s="64">
        <f>SUM(E5:E75)</f>
        <v>0</v>
      </c>
      <c r="F76" s="91"/>
      <c r="G76" s="92"/>
      <c r="H76" s="92"/>
      <c r="I76" s="92"/>
      <c r="J76" s="92"/>
      <c r="K76" s="92"/>
      <c r="L76" s="92"/>
      <c r="M76" s="92"/>
      <c r="N76" s="236"/>
    </row>
    <row r="79" spans="1:14" ht="27" customHeight="1" x14ac:dyDescent="0.15">
      <c r="E79" s="110"/>
    </row>
  </sheetData>
  <sheetProtection algorithmName="SHA-512" hashValue="MI7uUnXy6tCORpovE7qI+hzVb0eDrBX0ZFvSiN5CN2u8tCONR+XHP6vEBmEQ45JpVxU6EptS+HHqBnLbuVYU0A==" saltValue="KGBshoqwBPXcrslYMw7mVA==" spinCount="100000" sheet="1" formatCells="0" formatColumns="0" formatRows="0"/>
  <mergeCells count="7">
    <mergeCell ref="A6:A45"/>
    <mergeCell ref="F3:N3"/>
    <mergeCell ref="A3:A4"/>
    <mergeCell ref="B3:B4"/>
    <mergeCell ref="C3:C4"/>
    <mergeCell ref="D3:D4"/>
    <mergeCell ref="E3:E4"/>
  </mergeCells>
  <phoneticPr fontId="6"/>
  <pageMargins left="0.70866141732283472" right="0.70866141732283472" top="0.74803149606299213" bottom="0.74803149606299213" header="0.31496062992125984" footer="0.31496062992125984"/>
  <pageSetup paperSize="9" scale="37" fitToHeight="0" orientation="landscape" cellComments="asDisplayed" r:id="rId1"/>
  <headerFooter>
    <oddHeader>&amp;L&amp;F&amp;R&amp;A</oddHeader>
    <oddFooter>&amp;C&amp;P /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43"/>
  <sheetViews>
    <sheetView zoomScaleNormal="100" zoomScaleSheetLayoutView="100" workbookViewId="0"/>
  </sheetViews>
  <sheetFormatPr defaultRowHeight="13.5" x14ac:dyDescent="0.15"/>
  <cols>
    <col min="1" max="1" width="3.5" bestFit="1" customWidth="1"/>
    <col min="2" max="2" width="22.5" style="140" customWidth="1"/>
    <col min="3" max="8" width="6.5" style="141" customWidth="1"/>
    <col min="9" max="9" width="108.375" customWidth="1"/>
  </cols>
  <sheetData>
    <row r="1" spans="1:9" s="3" customFormat="1" ht="27" customHeight="1" x14ac:dyDescent="0.15">
      <c r="A1" s="237" t="s">
        <v>383</v>
      </c>
      <c r="B1" s="93"/>
      <c r="C1" s="93"/>
      <c r="D1" s="93"/>
      <c r="E1" s="93"/>
      <c r="F1" s="93"/>
      <c r="G1" s="93"/>
      <c r="H1" s="93"/>
      <c r="I1" s="93"/>
    </row>
    <row r="2" spans="1:9" s="3" customFormat="1" ht="27" customHeight="1" x14ac:dyDescent="0.15">
      <c r="A2" s="2"/>
      <c r="B2" s="2"/>
      <c r="C2" s="2"/>
      <c r="D2" s="2"/>
      <c r="E2" s="2"/>
      <c r="F2" s="2"/>
      <c r="G2" s="2"/>
      <c r="H2" s="2"/>
      <c r="I2" s="2"/>
    </row>
    <row r="3" spans="1:9" s="3" customFormat="1" ht="27" customHeight="1" x14ac:dyDescent="0.15">
      <c r="A3" s="2" t="s">
        <v>393</v>
      </c>
      <c r="B3" s="3" t="s">
        <v>308</v>
      </c>
      <c r="C3" s="2"/>
      <c r="D3" s="2"/>
      <c r="E3" s="2"/>
      <c r="F3" s="2"/>
      <c r="G3" s="2"/>
      <c r="H3" s="2"/>
      <c r="I3" s="2"/>
    </row>
    <row r="4" spans="1:9" s="3" customFormat="1" ht="27" customHeight="1" x14ac:dyDescent="0.15">
      <c r="A4" s="2"/>
      <c r="B4" s="138"/>
      <c r="C4" s="138"/>
      <c r="D4" s="138"/>
      <c r="E4" s="138"/>
      <c r="F4" s="138"/>
      <c r="G4" s="138"/>
      <c r="H4" s="138"/>
      <c r="I4" s="1"/>
    </row>
    <row r="5" spans="1:9" s="3" customFormat="1" ht="103.15" customHeight="1" x14ac:dyDescent="0.15">
      <c r="A5" s="280">
        <v>1</v>
      </c>
      <c r="B5" s="287" t="s">
        <v>286</v>
      </c>
      <c r="C5" s="287"/>
      <c r="D5" s="287"/>
      <c r="E5" s="287"/>
      <c r="F5" s="287"/>
      <c r="G5" s="287"/>
      <c r="H5" s="287"/>
      <c r="I5" s="13" t="s">
        <v>259</v>
      </c>
    </row>
    <row r="6" spans="1:9" s="3" customFormat="1" ht="103.15" customHeight="1" x14ac:dyDescent="0.15">
      <c r="A6" s="282"/>
      <c r="B6" s="291"/>
      <c r="C6" s="291"/>
      <c r="D6" s="291"/>
      <c r="E6" s="291"/>
      <c r="F6" s="291"/>
      <c r="G6" s="291"/>
      <c r="H6" s="291"/>
      <c r="I6" s="14" t="s">
        <v>258</v>
      </c>
    </row>
    <row r="7" spans="1:9" s="3" customFormat="1" ht="102.6" customHeight="1" x14ac:dyDescent="0.15">
      <c r="A7" s="139">
        <v>2</v>
      </c>
      <c r="B7" s="283" t="s">
        <v>18</v>
      </c>
      <c r="C7" s="284"/>
      <c r="D7" s="284"/>
      <c r="E7" s="284"/>
      <c r="F7" s="284"/>
      <c r="G7" s="284"/>
      <c r="H7" s="285"/>
      <c r="I7" s="4" t="s">
        <v>300</v>
      </c>
    </row>
    <row r="8" spans="1:9" s="3" customFormat="1" ht="68.45" customHeight="1" x14ac:dyDescent="0.15">
      <c r="A8" s="280">
        <v>3</v>
      </c>
      <c r="B8" s="277" t="s">
        <v>19</v>
      </c>
      <c r="C8" s="292" t="s">
        <v>195</v>
      </c>
      <c r="D8" s="293"/>
      <c r="E8" s="293"/>
      <c r="F8" s="293"/>
      <c r="G8" s="293"/>
      <c r="H8" s="294"/>
      <c r="I8" s="13" t="s">
        <v>253</v>
      </c>
    </row>
    <row r="9" spans="1:9" s="3" customFormat="1" ht="51.6" customHeight="1" x14ac:dyDescent="0.15">
      <c r="A9" s="281"/>
      <c r="B9" s="278"/>
      <c r="C9" s="295"/>
      <c r="D9" s="296"/>
      <c r="E9" s="296"/>
      <c r="F9" s="296"/>
      <c r="G9" s="296"/>
      <c r="H9" s="297"/>
      <c r="I9" s="6" t="s">
        <v>249</v>
      </c>
    </row>
    <row r="10" spans="1:9" s="3" customFormat="1" ht="62.45" customHeight="1" x14ac:dyDescent="0.15">
      <c r="A10" s="281"/>
      <c r="B10" s="278"/>
      <c r="C10" s="295"/>
      <c r="D10" s="296"/>
      <c r="E10" s="296"/>
      <c r="F10" s="296"/>
      <c r="G10" s="296"/>
      <c r="H10" s="297"/>
      <c r="I10" s="6" t="s">
        <v>250</v>
      </c>
    </row>
    <row r="11" spans="1:9" s="3" customFormat="1" ht="76.900000000000006" customHeight="1" x14ac:dyDescent="0.15">
      <c r="A11" s="281"/>
      <c r="B11" s="278"/>
      <c r="C11" s="295"/>
      <c r="D11" s="296"/>
      <c r="E11" s="296"/>
      <c r="F11" s="296"/>
      <c r="G11" s="296"/>
      <c r="H11" s="297"/>
      <c r="I11" s="6" t="s">
        <v>251</v>
      </c>
    </row>
    <row r="12" spans="1:9" s="3" customFormat="1" ht="61.15" customHeight="1" x14ac:dyDescent="0.15">
      <c r="A12" s="281"/>
      <c r="B12" s="278"/>
      <c r="C12" s="295"/>
      <c r="D12" s="296"/>
      <c r="E12" s="296"/>
      <c r="F12" s="296"/>
      <c r="G12" s="296"/>
      <c r="H12" s="297"/>
      <c r="I12" s="6" t="s">
        <v>252</v>
      </c>
    </row>
    <row r="13" spans="1:9" s="3" customFormat="1" ht="37.9" customHeight="1" x14ac:dyDescent="0.15">
      <c r="A13" s="281"/>
      <c r="B13" s="278"/>
      <c r="C13" s="295"/>
      <c r="D13" s="296"/>
      <c r="E13" s="296"/>
      <c r="F13" s="296"/>
      <c r="G13" s="296"/>
      <c r="H13" s="297"/>
      <c r="I13" s="6" t="s">
        <v>257</v>
      </c>
    </row>
    <row r="14" spans="1:9" s="3" customFormat="1" ht="104.25" customHeight="1" x14ac:dyDescent="0.15">
      <c r="A14" s="281"/>
      <c r="B14" s="278"/>
      <c r="C14" s="295"/>
      <c r="D14" s="296"/>
      <c r="E14" s="296"/>
      <c r="F14" s="296"/>
      <c r="G14" s="296"/>
      <c r="H14" s="297"/>
      <c r="I14" s="6" t="s">
        <v>357</v>
      </c>
    </row>
    <row r="15" spans="1:9" s="3" customFormat="1" ht="165" customHeight="1" x14ac:dyDescent="0.15">
      <c r="A15" s="281"/>
      <c r="B15" s="278"/>
      <c r="C15" s="295"/>
      <c r="D15" s="296"/>
      <c r="E15" s="296"/>
      <c r="F15" s="296"/>
      <c r="G15" s="296"/>
      <c r="H15" s="297"/>
      <c r="I15" s="6" t="s">
        <v>254</v>
      </c>
    </row>
    <row r="16" spans="1:9" s="3" customFormat="1" ht="52.15" customHeight="1" x14ac:dyDescent="0.15">
      <c r="A16" s="281"/>
      <c r="B16" s="278"/>
      <c r="C16" s="295"/>
      <c r="D16" s="296"/>
      <c r="E16" s="296"/>
      <c r="F16" s="296"/>
      <c r="G16" s="296"/>
      <c r="H16" s="297"/>
      <c r="I16" s="6" t="s">
        <v>255</v>
      </c>
    </row>
    <row r="17" spans="1:9" s="3" customFormat="1" ht="163.15" customHeight="1" x14ac:dyDescent="0.15">
      <c r="A17" s="281"/>
      <c r="B17" s="278"/>
      <c r="C17" s="318"/>
      <c r="D17" s="319"/>
      <c r="E17" s="319"/>
      <c r="F17" s="319"/>
      <c r="G17" s="319"/>
      <c r="H17" s="320"/>
      <c r="I17" s="6" t="s">
        <v>256</v>
      </c>
    </row>
    <row r="18" spans="1:9" s="3" customFormat="1" ht="232.9" customHeight="1" x14ac:dyDescent="0.15">
      <c r="A18" s="281"/>
      <c r="B18" s="278"/>
      <c r="C18" s="321" t="s">
        <v>196</v>
      </c>
      <c r="D18" s="322"/>
      <c r="E18" s="322"/>
      <c r="F18" s="322"/>
      <c r="G18" s="322"/>
      <c r="H18" s="323"/>
      <c r="I18" s="5" t="s">
        <v>260</v>
      </c>
    </row>
    <row r="19" spans="1:9" s="3" customFormat="1" ht="81.599999999999994" customHeight="1" x14ac:dyDescent="0.15">
      <c r="A19" s="281"/>
      <c r="B19" s="278"/>
      <c r="C19" s="295"/>
      <c r="D19" s="296"/>
      <c r="E19" s="296"/>
      <c r="F19" s="296"/>
      <c r="G19" s="296"/>
      <c r="H19" s="297"/>
      <c r="I19" s="11" t="s">
        <v>301</v>
      </c>
    </row>
    <row r="20" spans="1:9" s="3" customFormat="1" ht="196.9" customHeight="1" x14ac:dyDescent="0.15">
      <c r="A20" s="281"/>
      <c r="B20" s="278"/>
      <c r="C20" s="314" t="s">
        <v>197</v>
      </c>
      <c r="D20" s="314"/>
      <c r="E20" s="314"/>
      <c r="F20" s="314"/>
      <c r="G20" s="314"/>
      <c r="H20" s="314"/>
      <c r="I20" s="4" t="s">
        <v>261</v>
      </c>
    </row>
    <row r="21" spans="1:9" s="3" customFormat="1" ht="42" customHeight="1" x14ac:dyDescent="0.15">
      <c r="A21" s="281"/>
      <c r="B21" s="278"/>
      <c r="C21" s="318" t="s">
        <v>198</v>
      </c>
      <c r="D21" s="319"/>
      <c r="E21" s="319"/>
      <c r="F21" s="319"/>
      <c r="G21" s="319"/>
      <c r="H21" s="320"/>
      <c r="I21" s="6" t="s">
        <v>265</v>
      </c>
    </row>
    <row r="22" spans="1:9" s="3" customFormat="1" ht="60" customHeight="1" x14ac:dyDescent="0.15">
      <c r="A22" s="281"/>
      <c r="B22" s="278"/>
      <c r="C22" s="304"/>
      <c r="D22" s="305"/>
      <c r="E22" s="305"/>
      <c r="F22" s="305"/>
      <c r="G22" s="305"/>
      <c r="H22" s="306"/>
      <c r="I22" s="5" t="s">
        <v>262</v>
      </c>
    </row>
    <row r="23" spans="1:9" s="3" customFormat="1" ht="55.15" customHeight="1" x14ac:dyDescent="0.15">
      <c r="A23" s="281"/>
      <c r="B23" s="278"/>
      <c r="C23" s="304"/>
      <c r="D23" s="305"/>
      <c r="E23" s="305"/>
      <c r="F23" s="305"/>
      <c r="G23" s="305"/>
      <c r="H23" s="306"/>
      <c r="I23" s="5" t="s">
        <v>263</v>
      </c>
    </row>
    <row r="24" spans="1:9" s="3" customFormat="1" ht="57" customHeight="1" x14ac:dyDescent="0.15">
      <c r="A24" s="281"/>
      <c r="B24" s="278"/>
      <c r="C24" s="304"/>
      <c r="D24" s="305"/>
      <c r="E24" s="305"/>
      <c r="F24" s="305"/>
      <c r="G24" s="305"/>
      <c r="H24" s="306"/>
      <c r="I24" s="5" t="s">
        <v>264</v>
      </c>
    </row>
    <row r="25" spans="1:9" s="3" customFormat="1" ht="60" customHeight="1" x14ac:dyDescent="0.15">
      <c r="A25" s="281"/>
      <c r="B25" s="278"/>
      <c r="C25" s="321"/>
      <c r="D25" s="322"/>
      <c r="E25" s="322"/>
      <c r="F25" s="322"/>
      <c r="G25" s="322"/>
      <c r="H25" s="323"/>
      <c r="I25" s="14" t="s">
        <v>354</v>
      </c>
    </row>
    <row r="26" spans="1:9" s="3" customFormat="1" ht="79.150000000000006" customHeight="1" x14ac:dyDescent="0.15">
      <c r="A26" s="282"/>
      <c r="B26" s="279"/>
      <c r="C26" s="307"/>
      <c r="D26" s="308"/>
      <c r="E26" s="308"/>
      <c r="F26" s="308"/>
      <c r="G26" s="308"/>
      <c r="H26" s="309"/>
      <c r="I26" s="14" t="s">
        <v>302</v>
      </c>
    </row>
    <row r="27" spans="1:9" s="3" customFormat="1" ht="39" customHeight="1" x14ac:dyDescent="0.15">
      <c r="A27" s="286">
        <v>4</v>
      </c>
      <c r="B27" s="287" t="s">
        <v>27</v>
      </c>
      <c r="C27" s="292" t="s">
        <v>199</v>
      </c>
      <c r="D27" s="293"/>
      <c r="E27" s="293"/>
      <c r="F27" s="293"/>
      <c r="G27" s="293"/>
      <c r="H27" s="294"/>
      <c r="I27" s="13" t="s">
        <v>266</v>
      </c>
    </row>
    <row r="28" spans="1:9" s="3" customFormat="1" ht="56.45" customHeight="1" x14ac:dyDescent="0.15">
      <c r="A28" s="286"/>
      <c r="B28" s="288"/>
      <c r="C28" s="295"/>
      <c r="D28" s="296"/>
      <c r="E28" s="296"/>
      <c r="F28" s="296"/>
      <c r="G28" s="296"/>
      <c r="H28" s="297"/>
      <c r="I28" s="6" t="s">
        <v>355</v>
      </c>
    </row>
    <row r="29" spans="1:9" s="3" customFormat="1" ht="37.5" customHeight="1" x14ac:dyDescent="0.15">
      <c r="A29" s="286"/>
      <c r="B29" s="288"/>
      <c r="C29" s="295"/>
      <c r="D29" s="296"/>
      <c r="E29" s="296"/>
      <c r="F29" s="296"/>
      <c r="G29" s="296"/>
      <c r="H29" s="297"/>
      <c r="I29" s="6" t="s">
        <v>270</v>
      </c>
    </row>
    <row r="30" spans="1:9" s="3" customFormat="1" ht="202.9" customHeight="1" x14ac:dyDescent="0.15">
      <c r="A30" s="286"/>
      <c r="B30" s="288"/>
      <c r="C30" s="295"/>
      <c r="D30" s="296"/>
      <c r="E30" s="296"/>
      <c r="F30" s="296"/>
      <c r="G30" s="296"/>
      <c r="H30" s="297"/>
      <c r="I30" s="6" t="s">
        <v>269</v>
      </c>
    </row>
    <row r="31" spans="1:9" s="3" customFormat="1" ht="143.25" customHeight="1" x14ac:dyDescent="0.15">
      <c r="A31" s="286"/>
      <c r="B31" s="288"/>
      <c r="C31" s="295"/>
      <c r="D31" s="296"/>
      <c r="E31" s="296"/>
      <c r="F31" s="296"/>
      <c r="G31" s="296"/>
      <c r="H31" s="297"/>
      <c r="I31" s="6" t="s">
        <v>271</v>
      </c>
    </row>
    <row r="32" spans="1:9" s="3" customFormat="1" ht="56.45" customHeight="1" x14ac:dyDescent="0.15">
      <c r="A32" s="286"/>
      <c r="B32" s="288"/>
      <c r="C32" s="295"/>
      <c r="D32" s="296"/>
      <c r="E32" s="296"/>
      <c r="F32" s="296"/>
      <c r="G32" s="296"/>
      <c r="H32" s="297"/>
      <c r="I32" s="6" t="s">
        <v>267</v>
      </c>
    </row>
    <row r="33" spans="1:9" s="3" customFormat="1" ht="48.6" customHeight="1" x14ac:dyDescent="0.15">
      <c r="A33" s="286"/>
      <c r="B33" s="288"/>
      <c r="C33" s="295"/>
      <c r="D33" s="296"/>
      <c r="E33" s="296"/>
      <c r="F33" s="296"/>
      <c r="G33" s="296"/>
      <c r="H33" s="297"/>
      <c r="I33" s="6" t="s">
        <v>272</v>
      </c>
    </row>
    <row r="34" spans="1:9" s="3" customFormat="1" ht="195.6" customHeight="1" x14ac:dyDescent="0.15">
      <c r="A34" s="286"/>
      <c r="B34" s="288"/>
      <c r="C34" s="295"/>
      <c r="D34" s="296"/>
      <c r="E34" s="296"/>
      <c r="F34" s="296"/>
      <c r="G34" s="296"/>
      <c r="H34" s="297"/>
      <c r="I34" s="6" t="s">
        <v>273</v>
      </c>
    </row>
    <row r="35" spans="1:9" s="3" customFormat="1" ht="225" customHeight="1" x14ac:dyDescent="0.15">
      <c r="A35" s="286"/>
      <c r="B35" s="288"/>
      <c r="C35" s="295"/>
      <c r="D35" s="296"/>
      <c r="E35" s="296"/>
      <c r="F35" s="296"/>
      <c r="G35" s="296"/>
      <c r="H35" s="297"/>
      <c r="I35" s="6" t="s">
        <v>274</v>
      </c>
    </row>
    <row r="36" spans="1:9" s="3" customFormat="1" ht="65.25" customHeight="1" x14ac:dyDescent="0.15">
      <c r="A36" s="286"/>
      <c r="B36" s="288"/>
      <c r="C36" s="295"/>
      <c r="D36" s="296"/>
      <c r="E36" s="296"/>
      <c r="F36" s="296"/>
      <c r="G36" s="296"/>
      <c r="H36" s="297"/>
      <c r="I36" s="6" t="s">
        <v>268</v>
      </c>
    </row>
    <row r="37" spans="1:9" s="3" customFormat="1" ht="38.450000000000003" customHeight="1" x14ac:dyDescent="0.15">
      <c r="A37" s="286"/>
      <c r="B37" s="288"/>
      <c r="C37" s="295"/>
      <c r="D37" s="296"/>
      <c r="E37" s="296"/>
      <c r="F37" s="296"/>
      <c r="G37" s="296"/>
      <c r="H37" s="297"/>
      <c r="I37" s="6" t="s">
        <v>275</v>
      </c>
    </row>
    <row r="38" spans="1:9" s="3" customFormat="1" ht="178.15" customHeight="1" x14ac:dyDescent="0.15">
      <c r="A38" s="286"/>
      <c r="B38" s="288"/>
      <c r="C38" s="295"/>
      <c r="D38" s="296"/>
      <c r="E38" s="296"/>
      <c r="F38" s="296"/>
      <c r="G38" s="296"/>
      <c r="H38" s="297"/>
      <c r="I38" s="6" t="s">
        <v>276</v>
      </c>
    </row>
    <row r="39" spans="1:9" s="3" customFormat="1" ht="249" customHeight="1" x14ac:dyDescent="0.15">
      <c r="A39" s="286"/>
      <c r="B39" s="288"/>
      <c r="C39" s="298"/>
      <c r="D39" s="299"/>
      <c r="E39" s="299"/>
      <c r="F39" s="299"/>
      <c r="G39" s="299"/>
      <c r="H39" s="300"/>
      <c r="I39" s="15" t="s">
        <v>277</v>
      </c>
    </row>
    <row r="40" spans="1:9" s="3" customFormat="1" ht="214.15" customHeight="1" x14ac:dyDescent="0.15">
      <c r="A40" s="286"/>
      <c r="B40" s="289"/>
      <c r="C40" s="292" t="s">
        <v>200</v>
      </c>
      <c r="D40" s="293"/>
      <c r="E40" s="293"/>
      <c r="F40" s="293"/>
      <c r="G40" s="293"/>
      <c r="H40" s="294"/>
      <c r="I40" s="13" t="s">
        <v>386</v>
      </c>
    </row>
    <row r="41" spans="1:9" s="3" customFormat="1" ht="192.6" customHeight="1" x14ac:dyDescent="0.15">
      <c r="A41" s="286"/>
      <c r="B41" s="290"/>
      <c r="C41" s="298"/>
      <c r="D41" s="299"/>
      <c r="E41" s="299"/>
      <c r="F41" s="299"/>
      <c r="G41" s="299"/>
      <c r="H41" s="300"/>
      <c r="I41" s="14" t="s">
        <v>287</v>
      </c>
    </row>
    <row r="42" spans="1:9" s="3" customFormat="1" ht="260.45" customHeight="1" x14ac:dyDescent="0.15">
      <c r="A42" s="286"/>
      <c r="B42" s="291"/>
      <c r="C42" s="298" t="s">
        <v>201</v>
      </c>
      <c r="D42" s="299"/>
      <c r="E42" s="299"/>
      <c r="F42" s="299"/>
      <c r="G42" s="299"/>
      <c r="H42" s="300"/>
      <c r="I42" s="16" t="s">
        <v>297</v>
      </c>
    </row>
    <row r="43" spans="1:9" s="3" customFormat="1" ht="61.9" customHeight="1" x14ac:dyDescent="0.15">
      <c r="A43" s="280">
        <v>5</v>
      </c>
      <c r="B43" s="301" t="s">
        <v>20</v>
      </c>
      <c r="C43" s="302"/>
      <c r="D43" s="302"/>
      <c r="E43" s="302"/>
      <c r="F43" s="302"/>
      <c r="G43" s="302"/>
      <c r="H43" s="303"/>
      <c r="I43" s="13" t="s">
        <v>288</v>
      </c>
    </row>
    <row r="44" spans="1:9" s="3" customFormat="1" ht="120" customHeight="1" x14ac:dyDescent="0.15">
      <c r="A44" s="281"/>
      <c r="B44" s="304"/>
      <c r="C44" s="305"/>
      <c r="D44" s="305"/>
      <c r="E44" s="305"/>
      <c r="F44" s="305"/>
      <c r="G44" s="305"/>
      <c r="H44" s="306"/>
      <c r="I44" s="5" t="s">
        <v>289</v>
      </c>
    </row>
    <row r="45" spans="1:9" s="3" customFormat="1" ht="89.45" customHeight="1" x14ac:dyDescent="0.15">
      <c r="A45" s="282"/>
      <c r="B45" s="307"/>
      <c r="C45" s="308"/>
      <c r="D45" s="308"/>
      <c r="E45" s="308"/>
      <c r="F45" s="308"/>
      <c r="G45" s="308"/>
      <c r="H45" s="309"/>
      <c r="I45" s="14" t="s">
        <v>296</v>
      </c>
    </row>
    <row r="46" spans="1:9" s="3" customFormat="1" ht="162.6" customHeight="1" x14ac:dyDescent="0.15">
      <c r="A46" s="139">
        <v>6</v>
      </c>
      <c r="B46" s="283" t="s">
        <v>21</v>
      </c>
      <c r="C46" s="284"/>
      <c r="D46" s="284"/>
      <c r="E46" s="284"/>
      <c r="F46" s="284"/>
      <c r="G46" s="284"/>
      <c r="H46" s="285"/>
      <c r="I46" s="4" t="s">
        <v>299</v>
      </c>
    </row>
    <row r="47" spans="1:9" s="3" customFormat="1" ht="90.6" customHeight="1" x14ac:dyDescent="0.15">
      <c r="A47" s="286">
        <v>7</v>
      </c>
      <c r="B47" s="310" t="s">
        <v>22</v>
      </c>
      <c r="C47" s="301" t="s">
        <v>202</v>
      </c>
      <c r="D47" s="302"/>
      <c r="E47" s="302"/>
      <c r="F47" s="302"/>
      <c r="G47" s="302"/>
      <c r="H47" s="303"/>
      <c r="I47" s="13" t="s">
        <v>291</v>
      </c>
    </row>
    <row r="48" spans="1:9" s="3" customFormat="1" ht="141" customHeight="1" x14ac:dyDescent="0.15">
      <c r="A48" s="286"/>
      <c r="B48" s="311"/>
      <c r="C48" s="304"/>
      <c r="D48" s="305"/>
      <c r="E48" s="305"/>
      <c r="F48" s="305"/>
      <c r="G48" s="305"/>
      <c r="H48" s="306"/>
      <c r="I48" s="5" t="s">
        <v>294</v>
      </c>
    </row>
    <row r="49" spans="1:9" s="3" customFormat="1" ht="70.150000000000006" customHeight="1" x14ac:dyDescent="0.15">
      <c r="A49" s="286"/>
      <c r="B49" s="311"/>
      <c r="C49" s="304"/>
      <c r="D49" s="305"/>
      <c r="E49" s="305"/>
      <c r="F49" s="305"/>
      <c r="G49" s="305"/>
      <c r="H49" s="306"/>
      <c r="I49" s="5" t="s">
        <v>292</v>
      </c>
    </row>
    <row r="50" spans="1:9" s="3" customFormat="1" ht="134.44999999999999" customHeight="1" x14ac:dyDescent="0.15">
      <c r="A50" s="286"/>
      <c r="B50" s="311"/>
      <c r="C50" s="307"/>
      <c r="D50" s="308"/>
      <c r="E50" s="308"/>
      <c r="F50" s="308"/>
      <c r="G50" s="308"/>
      <c r="H50" s="309"/>
      <c r="I50" s="14" t="s">
        <v>293</v>
      </c>
    </row>
    <row r="51" spans="1:9" s="3" customFormat="1" ht="153" customHeight="1" x14ac:dyDescent="0.15">
      <c r="A51" s="286"/>
      <c r="B51" s="312"/>
      <c r="C51" s="314" t="s">
        <v>203</v>
      </c>
      <c r="D51" s="314"/>
      <c r="E51" s="314"/>
      <c r="F51" s="314"/>
      <c r="G51" s="314"/>
      <c r="H51" s="314"/>
      <c r="I51" s="4" t="s">
        <v>290</v>
      </c>
    </row>
    <row r="52" spans="1:9" s="3" customFormat="1" ht="80.45" customHeight="1" x14ac:dyDescent="0.15">
      <c r="A52" s="286"/>
      <c r="B52" s="312"/>
      <c r="C52" s="301" t="s">
        <v>204</v>
      </c>
      <c r="D52" s="302"/>
      <c r="E52" s="302"/>
      <c r="F52" s="302"/>
      <c r="G52" s="302"/>
      <c r="H52" s="303"/>
      <c r="I52" s="13" t="s">
        <v>281</v>
      </c>
    </row>
    <row r="53" spans="1:9" s="3" customFormat="1" ht="83.45" customHeight="1" x14ac:dyDescent="0.15">
      <c r="A53" s="286"/>
      <c r="B53" s="312"/>
      <c r="C53" s="304"/>
      <c r="D53" s="305"/>
      <c r="E53" s="305"/>
      <c r="F53" s="305"/>
      <c r="G53" s="305"/>
      <c r="H53" s="306"/>
      <c r="I53" s="5" t="s">
        <v>278</v>
      </c>
    </row>
    <row r="54" spans="1:9" s="3" customFormat="1" ht="98.45" customHeight="1" x14ac:dyDescent="0.15">
      <c r="A54" s="286"/>
      <c r="B54" s="312"/>
      <c r="C54" s="304"/>
      <c r="D54" s="305"/>
      <c r="E54" s="305"/>
      <c r="F54" s="305"/>
      <c r="G54" s="305"/>
      <c r="H54" s="306"/>
      <c r="I54" s="5" t="s">
        <v>279</v>
      </c>
    </row>
    <row r="55" spans="1:9" s="3" customFormat="1" ht="84" customHeight="1" x14ac:dyDescent="0.15">
      <c r="A55" s="286"/>
      <c r="B55" s="312"/>
      <c r="C55" s="304"/>
      <c r="D55" s="305"/>
      <c r="E55" s="305"/>
      <c r="F55" s="305"/>
      <c r="G55" s="305"/>
      <c r="H55" s="306"/>
      <c r="I55" s="5" t="s">
        <v>280</v>
      </c>
    </row>
    <row r="56" spans="1:9" s="3" customFormat="1" ht="118.9" customHeight="1" x14ac:dyDescent="0.15">
      <c r="A56" s="286"/>
      <c r="B56" s="312"/>
      <c r="C56" s="307"/>
      <c r="D56" s="308"/>
      <c r="E56" s="308"/>
      <c r="F56" s="308"/>
      <c r="G56" s="308"/>
      <c r="H56" s="309"/>
      <c r="I56" s="14" t="s">
        <v>298</v>
      </c>
    </row>
    <row r="57" spans="1:9" s="3" customFormat="1" ht="172.9" customHeight="1" x14ac:dyDescent="0.15">
      <c r="A57" s="286"/>
      <c r="B57" s="312"/>
      <c r="C57" s="295" t="s">
        <v>205</v>
      </c>
      <c r="D57" s="296"/>
      <c r="E57" s="296"/>
      <c r="F57" s="296"/>
      <c r="G57" s="296"/>
      <c r="H57" s="297"/>
      <c r="I57" s="6" t="s">
        <v>282</v>
      </c>
    </row>
    <row r="58" spans="1:9" s="3" customFormat="1" ht="22.9" customHeight="1" x14ac:dyDescent="0.15">
      <c r="A58" s="286"/>
      <c r="B58" s="312"/>
      <c r="C58" s="295"/>
      <c r="D58" s="296"/>
      <c r="E58" s="296"/>
      <c r="F58" s="296"/>
      <c r="G58" s="296"/>
      <c r="H58" s="297"/>
      <c r="I58" s="6" t="s">
        <v>283</v>
      </c>
    </row>
    <row r="59" spans="1:9" s="3" customFormat="1" ht="130.9" customHeight="1" x14ac:dyDescent="0.15">
      <c r="A59" s="286"/>
      <c r="B59" s="312"/>
      <c r="C59" s="295"/>
      <c r="D59" s="296"/>
      <c r="E59" s="296"/>
      <c r="F59" s="296"/>
      <c r="G59" s="296"/>
      <c r="H59" s="297"/>
      <c r="I59" s="12" t="s">
        <v>284</v>
      </c>
    </row>
    <row r="60" spans="1:9" s="3" customFormat="1" ht="394.9" customHeight="1" x14ac:dyDescent="0.15">
      <c r="A60" s="286"/>
      <c r="B60" s="312"/>
      <c r="C60" s="295"/>
      <c r="D60" s="296"/>
      <c r="E60" s="296"/>
      <c r="F60" s="296"/>
      <c r="G60" s="296"/>
      <c r="H60" s="297"/>
      <c r="I60" s="133" t="s">
        <v>438</v>
      </c>
    </row>
    <row r="61" spans="1:9" s="3" customFormat="1" ht="87" customHeight="1" x14ac:dyDescent="0.15">
      <c r="A61" s="286"/>
      <c r="B61" s="312"/>
      <c r="C61" s="295"/>
      <c r="D61" s="296"/>
      <c r="E61" s="296"/>
      <c r="F61" s="296"/>
      <c r="G61" s="296"/>
      <c r="H61" s="297"/>
      <c r="I61" s="12" t="s">
        <v>295</v>
      </c>
    </row>
    <row r="62" spans="1:9" s="3" customFormat="1" ht="153.6" customHeight="1" x14ac:dyDescent="0.15">
      <c r="A62" s="286"/>
      <c r="B62" s="312"/>
      <c r="C62" s="314" t="s">
        <v>206</v>
      </c>
      <c r="D62" s="314"/>
      <c r="E62" s="314"/>
      <c r="F62" s="314"/>
      <c r="G62" s="314"/>
      <c r="H62" s="314"/>
      <c r="I62" s="4" t="s">
        <v>437</v>
      </c>
    </row>
    <row r="63" spans="1:9" s="3" customFormat="1" ht="83.45" customHeight="1" x14ac:dyDescent="0.15">
      <c r="A63" s="286"/>
      <c r="B63" s="313"/>
      <c r="C63" s="314" t="s">
        <v>207</v>
      </c>
      <c r="D63" s="314"/>
      <c r="E63" s="314"/>
      <c r="F63" s="314"/>
      <c r="G63" s="314"/>
      <c r="H63" s="314"/>
      <c r="I63" s="4" t="s">
        <v>285</v>
      </c>
    </row>
    <row r="64" spans="1:9" s="3" customFormat="1" ht="27" customHeight="1" x14ac:dyDescent="0.15">
      <c r="A64" s="286">
        <v>8</v>
      </c>
      <c r="B64" s="314" t="s">
        <v>309</v>
      </c>
      <c r="C64" s="301" t="s">
        <v>211</v>
      </c>
      <c r="D64" s="302"/>
      <c r="E64" s="302"/>
      <c r="F64" s="302"/>
      <c r="G64" s="302"/>
      <c r="H64" s="303"/>
      <c r="I64" s="13"/>
    </row>
    <row r="65" spans="1:9" s="3" customFormat="1" ht="27" customHeight="1" x14ac:dyDescent="0.15">
      <c r="A65" s="286"/>
      <c r="B65" s="314"/>
      <c r="C65" s="315" t="s">
        <v>208</v>
      </c>
      <c r="D65" s="316"/>
      <c r="E65" s="316"/>
      <c r="F65" s="316"/>
      <c r="G65" s="316"/>
      <c r="H65" s="317"/>
      <c r="I65" s="5"/>
    </row>
    <row r="66" spans="1:9" s="3" customFormat="1" ht="27" customHeight="1" x14ac:dyDescent="0.15">
      <c r="A66" s="286"/>
      <c r="B66" s="314"/>
      <c r="C66" s="315" t="s">
        <v>29</v>
      </c>
      <c r="D66" s="316"/>
      <c r="E66" s="316"/>
      <c r="F66" s="316"/>
      <c r="G66" s="316"/>
      <c r="H66" s="317"/>
      <c r="I66" s="5"/>
    </row>
    <row r="67" spans="1:9" s="3" customFormat="1" ht="27" customHeight="1" x14ac:dyDescent="0.15">
      <c r="A67" s="286"/>
      <c r="B67" s="314"/>
      <c r="C67" s="315" t="s">
        <v>30</v>
      </c>
      <c r="D67" s="316"/>
      <c r="E67" s="316"/>
      <c r="F67" s="316"/>
      <c r="G67" s="316"/>
      <c r="H67" s="317"/>
      <c r="I67" s="5"/>
    </row>
    <row r="68" spans="1:9" s="3" customFormat="1" ht="27" customHeight="1" x14ac:dyDescent="0.15">
      <c r="A68" s="286"/>
      <c r="B68" s="314"/>
      <c r="C68" s="301" t="s">
        <v>212</v>
      </c>
      <c r="D68" s="302"/>
      <c r="E68" s="302"/>
      <c r="F68" s="302"/>
      <c r="G68" s="302"/>
      <c r="H68" s="303"/>
      <c r="I68" s="13"/>
    </row>
    <row r="69" spans="1:9" s="3" customFormat="1" ht="27" customHeight="1" x14ac:dyDescent="0.15">
      <c r="A69" s="286"/>
      <c r="B69" s="314"/>
      <c r="C69" s="315" t="s">
        <v>208</v>
      </c>
      <c r="D69" s="316"/>
      <c r="E69" s="316"/>
      <c r="F69" s="316"/>
      <c r="G69" s="316"/>
      <c r="H69" s="317"/>
      <c r="I69" s="5"/>
    </row>
    <row r="70" spans="1:9" s="3" customFormat="1" ht="27" customHeight="1" x14ac:dyDescent="0.15">
      <c r="A70" s="286"/>
      <c r="B70" s="314"/>
      <c r="C70" s="315" t="s">
        <v>29</v>
      </c>
      <c r="D70" s="316"/>
      <c r="E70" s="316"/>
      <c r="F70" s="316"/>
      <c r="G70" s="316"/>
      <c r="H70" s="317"/>
      <c r="I70" s="5"/>
    </row>
    <row r="71" spans="1:9" s="3" customFormat="1" ht="27" customHeight="1" x14ac:dyDescent="0.15">
      <c r="A71" s="286"/>
      <c r="B71" s="314"/>
      <c r="C71" s="315" t="s">
        <v>30</v>
      </c>
      <c r="D71" s="316"/>
      <c r="E71" s="316"/>
      <c r="F71" s="316"/>
      <c r="G71" s="316"/>
      <c r="H71" s="317"/>
      <c r="I71" s="5"/>
    </row>
    <row r="72" spans="1:9" s="3" customFormat="1" ht="27" customHeight="1" x14ac:dyDescent="0.15">
      <c r="A72" s="286"/>
      <c r="B72" s="314"/>
      <c r="C72" s="301" t="s">
        <v>213</v>
      </c>
      <c r="D72" s="302"/>
      <c r="E72" s="302"/>
      <c r="F72" s="302"/>
      <c r="G72" s="302"/>
      <c r="H72" s="303"/>
      <c r="I72" s="13"/>
    </row>
    <row r="73" spans="1:9" s="3" customFormat="1" ht="27" customHeight="1" x14ac:dyDescent="0.15">
      <c r="A73" s="286"/>
      <c r="B73" s="314"/>
      <c r="C73" s="315" t="s">
        <v>208</v>
      </c>
      <c r="D73" s="316"/>
      <c r="E73" s="316"/>
      <c r="F73" s="316"/>
      <c r="G73" s="316"/>
      <c r="H73" s="317"/>
      <c r="I73" s="5"/>
    </row>
    <row r="74" spans="1:9" s="3" customFormat="1" ht="27" customHeight="1" x14ac:dyDescent="0.15">
      <c r="A74" s="286"/>
      <c r="B74" s="314"/>
      <c r="C74" s="315" t="s">
        <v>29</v>
      </c>
      <c r="D74" s="316"/>
      <c r="E74" s="316"/>
      <c r="F74" s="316"/>
      <c r="G74" s="316"/>
      <c r="H74" s="317"/>
      <c r="I74" s="5"/>
    </row>
    <row r="75" spans="1:9" s="3" customFormat="1" ht="27" customHeight="1" x14ac:dyDescent="0.15">
      <c r="A75" s="286"/>
      <c r="B75" s="314"/>
      <c r="C75" s="315" t="s">
        <v>30</v>
      </c>
      <c r="D75" s="316"/>
      <c r="E75" s="316"/>
      <c r="F75" s="316"/>
      <c r="G75" s="316"/>
      <c r="H75" s="317"/>
      <c r="I75" s="5"/>
    </row>
    <row r="76" spans="1:9" s="3" customFormat="1" ht="27" customHeight="1" x14ac:dyDescent="0.15">
      <c r="A76" s="286"/>
      <c r="B76" s="314"/>
      <c r="C76" s="301" t="s">
        <v>214</v>
      </c>
      <c r="D76" s="302"/>
      <c r="E76" s="302"/>
      <c r="F76" s="302"/>
      <c r="G76" s="302"/>
      <c r="H76" s="303"/>
      <c r="I76" s="13"/>
    </row>
    <row r="77" spans="1:9" s="3" customFormat="1" ht="27" customHeight="1" x14ac:dyDescent="0.15">
      <c r="A77" s="286"/>
      <c r="B77" s="314"/>
      <c r="C77" s="315" t="s">
        <v>208</v>
      </c>
      <c r="D77" s="316"/>
      <c r="E77" s="316"/>
      <c r="F77" s="316"/>
      <c r="G77" s="316"/>
      <c r="H77" s="317"/>
      <c r="I77" s="5"/>
    </row>
    <row r="78" spans="1:9" s="3" customFormat="1" ht="27" customHeight="1" x14ac:dyDescent="0.15">
      <c r="A78" s="286"/>
      <c r="B78" s="314"/>
      <c r="C78" s="315" t="s">
        <v>29</v>
      </c>
      <c r="D78" s="316"/>
      <c r="E78" s="316"/>
      <c r="F78" s="316"/>
      <c r="G78" s="316"/>
      <c r="H78" s="317"/>
      <c r="I78" s="5"/>
    </row>
    <row r="79" spans="1:9" s="3" customFormat="1" ht="27" customHeight="1" x14ac:dyDescent="0.15">
      <c r="A79" s="286"/>
      <c r="B79" s="314"/>
      <c r="C79" s="315" t="s">
        <v>30</v>
      </c>
      <c r="D79" s="316"/>
      <c r="E79" s="316"/>
      <c r="F79" s="316"/>
      <c r="G79" s="316"/>
      <c r="H79" s="317"/>
      <c r="I79" s="5"/>
    </row>
    <row r="80" spans="1:9" s="3" customFormat="1" ht="27" customHeight="1" x14ac:dyDescent="0.15">
      <c r="A80" s="286"/>
      <c r="B80" s="314"/>
      <c r="C80" s="301" t="s">
        <v>215</v>
      </c>
      <c r="D80" s="302"/>
      <c r="E80" s="302"/>
      <c r="F80" s="302"/>
      <c r="G80" s="302"/>
      <c r="H80" s="303"/>
      <c r="I80" s="13"/>
    </row>
    <row r="81" spans="1:9" s="3" customFormat="1" ht="27" customHeight="1" x14ac:dyDescent="0.15">
      <c r="A81" s="286"/>
      <c r="B81" s="314"/>
      <c r="C81" s="315" t="s">
        <v>208</v>
      </c>
      <c r="D81" s="316"/>
      <c r="E81" s="316"/>
      <c r="F81" s="316"/>
      <c r="G81" s="316"/>
      <c r="H81" s="317"/>
      <c r="I81" s="5"/>
    </row>
    <row r="82" spans="1:9" s="3" customFormat="1" ht="27" customHeight="1" x14ac:dyDescent="0.15">
      <c r="A82" s="286"/>
      <c r="B82" s="314"/>
      <c r="C82" s="315" t="s">
        <v>29</v>
      </c>
      <c r="D82" s="316"/>
      <c r="E82" s="316"/>
      <c r="F82" s="316"/>
      <c r="G82" s="316"/>
      <c r="H82" s="317"/>
      <c r="I82" s="5"/>
    </row>
    <row r="83" spans="1:9" s="3" customFormat="1" ht="27" customHeight="1" x14ac:dyDescent="0.15">
      <c r="A83" s="286"/>
      <c r="B83" s="314"/>
      <c r="C83" s="315" t="s">
        <v>30</v>
      </c>
      <c r="D83" s="316"/>
      <c r="E83" s="316"/>
      <c r="F83" s="316"/>
      <c r="G83" s="316"/>
      <c r="H83" s="317"/>
      <c r="I83" s="5"/>
    </row>
    <row r="84" spans="1:9" s="3" customFormat="1" ht="27" customHeight="1" x14ac:dyDescent="0.15">
      <c r="A84" s="286"/>
      <c r="B84" s="314"/>
      <c r="C84" s="301" t="s">
        <v>216</v>
      </c>
      <c r="D84" s="302"/>
      <c r="E84" s="302"/>
      <c r="F84" s="302"/>
      <c r="G84" s="302"/>
      <c r="H84" s="303"/>
      <c r="I84" s="13"/>
    </row>
    <row r="85" spans="1:9" s="3" customFormat="1" ht="27" customHeight="1" x14ac:dyDescent="0.15">
      <c r="A85" s="286"/>
      <c r="B85" s="314"/>
      <c r="C85" s="315" t="s">
        <v>208</v>
      </c>
      <c r="D85" s="316"/>
      <c r="E85" s="316"/>
      <c r="F85" s="316"/>
      <c r="G85" s="316"/>
      <c r="H85" s="317"/>
      <c r="I85" s="5"/>
    </row>
    <row r="86" spans="1:9" s="3" customFormat="1" ht="27" customHeight="1" x14ac:dyDescent="0.15">
      <c r="A86" s="286"/>
      <c r="B86" s="314"/>
      <c r="C86" s="315" t="s">
        <v>29</v>
      </c>
      <c r="D86" s="316"/>
      <c r="E86" s="316"/>
      <c r="F86" s="316"/>
      <c r="G86" s="316"/>
      <c r="H86" s="317"/>
      <c r="I86" s="5"/>
    </row>
    <row r="87" spans="1:9" s="3" customFormat="1" ht="27" customHeight="1" x14ac:dyDescent="0.15">
      <c r="A87" s="286"/>
      <c r="B87" s="314"/>
      <c r="C87" s="315" t="s">
        <v>30</v>
      </c>
      <c r="D87" s="316"/>
      <c r="E87" s="316"/>
      <c r="F87" s="316"/>
      <c r="G87" s="316"/>
      <c r="H87" s="317"/>
      <c r="I87" s="5"/>
    </row>
    <row r="88" spans="1:9" s="3" customFormat="1" ht="27" customHeight="1" x14ac:dyDescent="0.15">
      <c r="A88" s="286"/>
      <c r="B88" s="314"/>
      <c r="C88" s="301" t="s">
        <v>217</v>
      </c>
      <c r="D88" s="302"/>
      <c r="E88" s="302"/>
      <c r="F88" s="302"/>
      <c r="G88" s="302"/>
      <c r="H88" s="303"/>
      <c r="I88" s="13"/>
    </row>
    <row r="89" spans="1:9" s="3" customFormat="1" ht="27" customHeight="1" x14ac:dyDescent="0.15">
      <c r="A89" s="286"/>
      <c r="B89" s="314"/>
      <c r="C89" s="315" t="s">
        <v>208</v>
      </c>
      <c r="D89" s="316"/>
      <c r="E89" s="316"/>
      <c r="F89" s="316"/>
      <c r="G89" s="316"/>
      <c r="H89" s="317"/>
      <c r="I89" s="5"/>
    </row>
    <row r="90" spans="1:9" s="3" customFormat="1" ht="27" customHeight="1" x14ac:dyDescent="0.15">
      <c r="A90" s="286"/>
      <c r="B90" s="314"/>
      <c r="C90" s="315" t="s">
        <v>29</v>
      </c>
      <c r="D90" s="316"/>
      <c r="E90" s="316"/>
      <c r="F90" s="316"/>
      <c r="G90" s="316"/>
      <c r="H90" s="317"/>
      <c r="I90" s="5"/>
    </row>
    <row r="91" spans="1:9" s="3" customFormat="1" ht="27" customHeight="1" x14ac:dyDescent="0.15">
      <c r="A91" s="286"/>
      <c r="B91" s="314"/>
      <c r="C91" s="315" t="s">
        <v>30</v>
      </c>
      <c r="D91" s="316"/>
      <c r="E91" s="316"/>
      <c r="F91" s="316"/>
      <c r="G91" s="316"/>
      <c r="H91" s="317"/>
      <c r="I91" s="5"/>
    </row>
    <row r="92" spans="1:9" s="3" customFormat="1" ht="27" customHeight="1" x14ac:dyDescent="0.15">
      <c r="A92" s="286"/>
      <c r="B92" s="314"/>
      <c r="C92" s="301" t="s">
        <v>218</v>
      </c>
      <c r="D92" s="302"/>
      <c r="E92" s="302"/>
      <c r="F92" s="302"/>
      <c r="G92" s="302"/>
      <c r="H92" s="303"/>
      <c r="I92" s="13"/>
    </row>
    <row r="93" spans="1:9" s="3" customFormat="1" ht="27" customHeight="1" x14ac:dyDescent="0.15">
      <c r="A93" s="286"/>
      <c r="B93" s="314"/>
      <c r="C93" s="315" t="s">
        <v>208</v>
      </c>
      <c r="D93" s="316"/>
      <c r="E93" s="316"/>
      <c r="F93" s="316"/>
      <c r="G93" s="316"/>
      <c r="H93" s="317"/>
      <c r="I93" s="5"/>
    </row>
    <row r="94" spans="1:9" s="3" customFormat="1" ht="27" customHeight="1" x14ac:dyDescent="0.15">
      <c r="A94" s="286"/>
      <c r="B94" s="314"/>
      <c r="C94" s="315" t="s">
        <v>29</v>
      </c>
      <c r="D94" s="316"/>
      <c r="E94" s="316"/>
      <c r="F94" s="316"/>
      <c r="G94" s="316"/>
      <c r="H94" s="317"/>
      <c r="I94" s="5"/>
    </row>
    <row r="95" spans="1:9" s="3" customFormat="1" ht="27" customHeight="1" x14ac:dyDescent="0.15">
      <c r="A95" s="286"/>
      <c r="B95" s="314"/>
      <c r="C95" s="315" t="s">
        <v>30</v>
      </c>
      <c r="D95" s="316"/>
      <c r="E95" s="316"/>
      <c r="F95" s="316"/>
      <c r="G95" s="316"/>
      <c r="H95" s="317"/>
      <c r="I95" s="5"/>
    </row>
    <row r="96" spans="1:9" s="3" customFormat="1" ht="27" customHeight="1" x14ac:dyDescent="0.15">
      <c r="A96" s="286"/>
      <c r="B96" s="314"/>
      <c r="C96" s="301" t="s">
        <v>210</v>
      </c>
      <c r="D96" s="302"/>
      <c r="E96" s="302"/>
      <c r="F96" s="302"/>
      <c r="G96" s="302"/>
      <c r="H96" s="303"/>
      <c r="I96" s="13"/>
    </row>
    <row r="97" spans="1:9" s="3" customFormat="1" ht="27" customHeight="1" x14ac:dyDescent="0.15">
      <c r="A97" s="286"/>
      <c r="B97" s="314"/>
      <c r="C97" s="315" t="s">
        <v>208</v>
      </c>
      <c r="D97" s="316"/>
      <c r="E97" s="316"/>
      <c r="F97" s="316"/>
      <c r="G97" s="316"/>
      <c r="H97" s="317"/>
      <c r="I97" s="5"/>
    </row>
    <row r="98" spans="1:9" s="3" customFormat="1" ht="27" customHeight="1" x14ac:dyDescent="0.15">
      <c r="A98" s="286"/>
      <c r="B98" s="314"/>
      <c r="C98" s="315" t="s">
        <v>29</v>
      </c>
      <c r="D98" s="316"/>
      <c r="E98" s="316"/>
      <c r="F98" s="316"/>
      <c r="G98" s="316"/>
      <c r="H98" s="317"/>
      <c r="I98" s="5"/>
    </row>
    <row r="99" spans="1:9" s="3" customFormat="1" ht="27" customHeight="1" x14ac:dyDescent="0.15">
      <c r="A99" s="286"/>
      <c r="B99" s="314"/>
      <c r="C99" s="315" t="s">
        <v>30</v>
      </c>
      <c r="D99" s="316"/>
      <c r="E99" s="316"/>
      <c r="F99" s="316"/>
      <c r="G99" s="316"/>
      <c r="H99" s="317"/>
      <c r="I99" s="5"/>
    </row>
    <row r="100" spans="1:9" s="3" customFormat="1" ht="27" customHeight="1" x14ac:dyDescent="0.15">
      <c r="A100" s="286"/>
      <c r="B100" s="314"/>
      <c r="C100" s="301" t="s">
        <v>209</v>
      </c>
      <c r="D100" s="302"/>
      <c r="E100" s="302"/>
      <c r="F100" s="302"/>
      <c r="G100" s="302"/>
      <c r="H100" s="303"/>
      <c r="I100" s="13"/>
    </row>
    <row r="101" spans="1:9" s="3" customFormat="1" ht="27" customHeight="1" x14ac:dyDescent="0.15">
      <c r="A101" s="286"/>
      <c r="B101" s="314"/>
      <c r="C101" s="315" t="s">
        <v>208</v>
      </c>
      <c r="D101" s="316"/>
      <c r="E101" s="316"/>
      <c r="F101" s="316"/>
      <c r="G101" s="316"/>
      <c r="H101" s="317"/>
      <c r="I101" s="5"/>
    </row>
    <row r="102" spans="1:9" s="3" customFormat="1" ht="27" customHeight="1" x14ac:dyDescent="0.15">
      <c r="A102" s="286"/>
      <c r="B102" s="314"/>
      <c r="C102" s="315" t="s">
        <v>29</v>
      </c>
      <c r="D102" s="316"/>
      <c r="E102" s="316"/>
      <c r="F102" s="316"/>
      <c r="G102" s="316"/>
      <c r="H102" s="317"/>
      <c r="I102" s="5"/>
    </row>
    <row r="103" spans="1:9" s="3" customFormat="1" ht="27" customHeight="1" x14ac:dyDescent="0.15">
      <c r="A103" s="286"/>
      <c r="B103" s="314"/>
      <c r="C103" s="315" t="s">
        <v>30</v>
      </c>
      <c r="D103" s="316"/>
      <c r="E103" s="316"/>
      <c r="F103" s="316"/>
      <c r="G103" s="316"/>
      <c r="H103" s="317"/>
      <c r="I103" s="5"/>
    </row>
    <row r="104" spans="1:9" s="3" customFormat="1" ht="54" customHeight="1" x14ac:dyDescent="0.15">
      <c r="A104" s="139">
        <v>9</v>
      </c>
      <c r="B104" s="283" t="s">
        <v>371</v>
      </c>
      <c r="C104" s="284"/>
      <c r="D104" s="284"/>
      <c r="E104" s="284"/>
      <c r="F104" s="284"/>
      <c r="G104" s="284"/>
      <c r="H104" s="285"/>
      <c r="I104" s="4"/>
    </row>
    <row r="105" spans="1:9" s="3" customFormat="1" ht="27" customHeight="1" x14ac:dyDescent="0.15">
      <c r="A105" s="280">
        <v>10</v>
      </c>
      <c r="B105" s="277" t="s">
        <v>375</v>
      </c>
      <c r="C105" s="292" t="s">
        <v>9</v>
      </c>
      <c r="D105" s="293"/>
      <c r="E105" s="294"/>
      <c r="F105" s="301" t="s">
        <v>377</v>
      </c>
      <c r="G105" s="302"/>
      <c r="H105" s="303"/>
      <c r="I105" s="7" t="s">
        <v>24</v>
      </c>
    </row>
    <row r="106" spans="1:9" s="3" customFormat="1" ht="27" customHeight="1" x14ac:dyDescent="0.15">
      <c r="A106" s="281"/>
      <c r="B106" s="278"/>
      <c r="C106" s="295"/>
      <c r="D106" s="296"/>
      <c r="E106" s="297"/>
      <c r="F106" s="304" t="s">
        <v>356</v>
      </c>
      <c r="G106" s="305"/>
      <c r="H106" s="306"/>
      <c r="I106" s="8" t="s">
        <v>45</v>
      </c>
    </row>
    <row r="107" spans="1:9" s="3" customFormat="1" ht="27" customHeight="1" x14ac:dyDescent="0.15">
      <c r="A107" s="281"/>
      <c r="B107" s="278"/>
      <c r="C107" s="292" t="s">
        <v>17</v>
      </c>
      <c r="D107" s="293"/>
      <c r="E107" s="294"/>
      <c r="F107" s="301" t="s">
        <v>46</v>
      </c>
      <c r="G107" s="302"/>
      <c r="H107" s="303"/>
      <c r="I107" s="250"/>
    </row>
    <row r="108" spans="1:9" s="3" customFormat="1" ht="27" customHeight="1" x14ac:dyDescent="0.15">
      <c r="A108" s="281"/>
      <c r="B108" s="278"/>
      <c r="C108" s="298"/>
      <c r="D108" s="299"/>
      <c r="E108" s="300"/>
      <c r="F108" s="307" t="s">
        <v>47</v>
      </c>
      <c r="G108" s="308"/>
      <c r="H108" s="309"/>
      <c r="I108" s="251"/>
    </row>
    <row r="109" spans="1:9" s="3" customFormat="1" ht="27" customHeight="1" x14ac:dyDescent="0.15">
      <c r="A109" s="281"/>
      <c r="B109" s="278"/>
      <c r="C109" s="292" t="s">
        <v>10</v>
      </c>
      <c r="D109" s="293"/>
      <c r="E109" s="294"/>
      <c r="F109" s="301" t="s">
        <v>14</v>
      </c>
      <c r="G109" s="302"/>
      <c r="H109" s="303"/>
      <c r="I109" s="13"/>
    </row>
    <row r="110" spans="1:9" s="3" customFormat="1" ht="27" customHeight="1" x14ac:dyDescent="0.15">
      <c r="A110" s="281"/>
      <c r="B110" s="278"/>
      <c r="C110" s="295"/>
      <c r="D110" s="296"/>
      <c r="E110" s="297"/>
      <c r="F110" s="304" t="s">
        <v>15</v>
      </c>
      <c r="G110" s="305"/>
      <c r="H110" s="306"/>
      <c r="I110" s="5"/>
    </row>
    <row r="111" spans="1:9" s="3" customFormat="1" ht="27" customHeight="1" x14ac:dyDescent="0.15">
      <c r="A111" s="281"/>
      <c r="B111" s="278"/>
      <c r="C111" s="295"/>
      <c r="D111" s="296"/>
      <c r="E111" s="297"/>
      <c r="F111" s="304" t="s">
        <v>16</v>
      </c>
      <c r="G111" s="305"/>
      <c r="H111" s="306"/>
      <c r="I111" s="5"/>
    </row>
    <row r="112" spans="1:9" s="3" customFormat="1" ht="27" customHeight="1" x14ac:dyDescent="0.15">
      <c r="A112" s="281"/>
      <c r="B112" s="278"/>
      <c r="C112" s="298"/>
      <c r="D112" s="299"/>
      <c r="E112" s="300"/>
      <c r="F112" s="307" t="s">
        <v>372</v>
      </c>
      <c r="G112" s="308"/>
      <c r="H112" s="309"/>
      <c r="I112" s="14"/>
    </row>
    <row r="113" spans="1:9" s="3" customFormat="1" ht="27" customHeight="1" x14ac:dyDescent="0.15">
      <c r="A113" s="281"/>
      <c r="B113" s="278"/>
      <c r="C113" s="283" t="s">
        <v>11</v>
      </c>
      <c r="D113" s="284"/>
      <c r="E113" s="284"/>
      <c r="F113" s="284"/>
      <c r="G113" s="284"/>
      <c r="H113" s="285"/>
      <c r="I113" s="4" t="s">
        <v>24</v>
      </c>
    </row>
    <row r="114" spans="1:9" s="3" customFormat="1" ht="27" customHeight="1" x14ac:dyDescent="0.15">
      <c r="A114" s="281"/>
      <c r="B114" s="278"/>
      <c r="C114" s="283" t="s">
        <v>12</v>
      </c>
      <c r="D114" s="284"/>
      <c r="E114" s="284"/>
      <c r="F114" s="284"/>
      <c r="G114" s="284"/>
      <c r="H114" s="285"/>
      <c r="I114" s="4" t="s">
        <v>24</v>
      </c>
    </row>
    <row r="115" spans="1:9" s="3" customFormat="1" ht="27" customHeight="1" x14ac:dyDescent="0.15">
      <c r="A115" s="281"/>
      <c r="B115" s="278"/>
      <c r="C115" s="292" t="s">
        <v>26</v>
      </c>
      <c r="D115" s="293"/>
      <c r="E115" s="294"/>
      <c r="F115" s="301" t="s">
        <v>247</v>
      </c>
      <c r="G115" s="302"/>
      <c r="H115" s="303"/>
      <c r="I115" s="9"/>
    </row>
    <row r="116" spans="1:9" s="3" customFormat="1" ht="27" customHeight="1" x14ac:dyDescent="0.15">
      <c r="A116" s="281"/>
      <c r="B116" s="278"/>
      <c r="C116" s="298"/>
      <c r="D116" s="299"/>
      <c r="E116" s="300"/>
      <c r="F116" s="307" t="s">
        <v>248</v>
      </c>
      <c r="G116" s="308"/>
      <c r="H116" s="309"/>
      <c r="I116" s="10"/>
    </row>
    <row r="117" spans="1:9" s="3" customFormat="1" ht="27" customHeight="1" x14ac:dyDescent="0.15">
      <c r="A117" s="281"/>
      <c r="B117" s="278"/>
      <c r="C117" s="283" t="s">
        <v>23</v>
      </c>
      <c r="D117" s="284"/>
      <c r="E117" s="284"/>
      <c r="F117" s="284"/>
      <c r="G117" s="284"/>
      <c r="H117" s="285"/>
      <c r="I117" s="4"/>
    </row>
    <row r="118" spans="1:9" s="3" customFormat="1" ht="27" customHeight="1" x14ac:dyDescent="0.15">
      <c r="A118" s="281"/>
      <c r="B118" s="278"/>
      <c r="C118" s="283" t="s">
        <v>373</v>
      </c>
      <c r="D118" s="284"/>
      <c r="E118" s="284"/>
      <c r="F118" s="284"/>
      <c r="G118" s="284"/>
      <c r="H118" s="285"/>
      <c r="I118" s="4"/>
    </row>
    <row r="119" spans="1:9" s="3" customFormat="1" ht="27" customHeight="1" x14ac:dyDescent="0.15">
      <c r="A119" s="281"/>
      <c r="B119" s="278"/>
      <c r="C119" s="283" t="s">
        <v>388</v>
      </c>
      <c r="D119" s="284"/>
      <c r="E119" s="284"/>
      <c r="F119" s="284"/>
      <c r="G119" s="284"/>
      <c r="H119" s="285"/>
      <c r="I119" s="13" t="s">
        <v>24</v>
      </c>
    </row>
    <row r="120" spans="1:9" s="3" customFormat="1" ht="27" customHeight="1" x14ac:dyDescent="0.15">
      <c r="A120" s="281"/>
      <c r="B120" s="278"/>
      <c r="C120" s="292" t="s">
        <v>374</v>
      </c>
      <c r="D120" s="293"/>
      <c r="E120" s="294"/>
      <c r="F120" s="301" t="s">
        <v>25</v>
      </c>
      <c r="G120" s="302"/>
      <c r="H120" s="303"/>
      <c r="I120" s="13" t="s">
        <v>24</v>
      </c>
    </row>
    <row r="121" spans="1:9" s="3" customFormat="1" ht="27" customHeight="1" x14ac:dyDescent="0.15">
      <c r="A121" s="281"/>
      <c r="B121" s="278"/>
      <c r="C121" s="298"/>
      <c r="D121" s="299"/>
      <c r="E121" s="300"/>
      <c r="F121" s="307" t="s">
        <v>28</v>
      </c>
      <c r="G121" s="308"/>
      <c r="H121" s="309"/>
      <c r="I121" s="14"/>
    </row>
    <row r="122" spans="1:9" s="3" customFormat="1" ht="27" customHeight="1" x14ac:dyDescent="0.15">
      <c r="A122" s="281"/>
      <c r="B122" s="278"/>
      <c r="C122" s="292" t="s">
        <v>13</v>
      </c>
      <c r="D122" s="293"/>
      <c r="E122" s="294"/>
      <c r="F122" s="301" t="s">
        <v>25</v>
      </c>
      <c r="G122" s="302"/>
      <c r="H122" s="303"/>
      <c r="I122" s="13" t="s">
        <v>24</v>
      </c>
    </row>
    <row r="123" spans="1:9" s="3" customFormat="1" ht="27" customHeight="1" x14ac:dyDescent="0.15">
      <c r="A123" s="282"/>
      <c r="B123" s="279"/>
      <c r="C123" s="298"/>
      <c r="D123" s="299"/>
      <c r="E123" s="300"/>
      <c r="F123" s="307" t="s">
        <v>28</v>
      </c>
      <c r="G123" s="308"/>
      <c r="H123" s="309"/>
      <c r="I123" s="14"/>
    </row>
    <row r="124" spans="1:9" s="3" customFormat="1" ht="27" customHeight="1" x14ac:dyDescent="0.15">
      <c r="A124" s="280">
        <v>11</v>
      </c>
      <c r="B124" s="277" t="s">
        <v>379</v>
      </c>
      <c r="C124" s="283" t="s">
        <v>440</v>
      </c>
      <c r="D124" s="284"/>
      <c r="E124" s="284"/>
      <c r="F124" s="284"/>
      <c r="G124" s="284"/>
      <c r="H124" s="285"/>
      <c r="I124" s="12"/>
    </row>
    <row r="125" spans="1:9" s="3" customFormat="1" ht="27" customHeight="1" x14ac:dyDescent="0.15">
      <c r="A125" s="281"/>
      <c r="B125" s="278"/>
      <c r="C125" s="292" t="s">
        <v>9</v>
      </c>
      <c r="D125" s="293"/>
      <c r="E125" s="294"/>
      <c r="F125" s="301" t="s">
        <v>377</v>
      </c>
      <c r="G125" s="302"/>
      <c r="H125" s="303"/>
      <c r="I125" s="7" t="s">
        <v>24</v>
      </c>
    </row>
    <row r="126" spans="1:9" s="3" customFormat="1" ht="27" customHeight="1" x14ac:dyDescent="0.15">
      <c r="A126" s="281"/>
      <c r="B126" s="278"/>
      <c r="C126" s="295"/>
      <c r="D126" s="296"/>
      <c r="E126" s="297"/>
      <c r="F126" s="304" t="s">
        <v>356</v>
      </c>
      <c r="G126" s="305"/>
      <c r="H126" s="306"/>
      <c r="I126" s="8" t="s">
        <v>45</v>
      </c>
    </row>
    <row r="127" spans="1:9" s="3" customFormat="1" ht="27" customHeight="1" x14ac:dyDescent="0.15">
      <c r="A127" s="281"/>
      <c r="B127" s="278"/>
      <c r="C127" s="292" t="s">
        <v>17</v>
      </c>
      <c r="D127" s="293"/>
      <c r="E127" s="294"/>
      <c r="F127" s="301" t="s">
        <v>46</v>
      </c>
      <c r="G127" s="302"/>
      <c r="H127" s="303"/>
      <c r="I127" s="250"/>
    </row>
    <row r="128" spans="1:9" s="3" customFormat="1" ht="27" customHeight="1" x14ac:dyDescent="0.15">
      <c r="A128" s="281"/>
      <c r="B128" s="278"/>
      <c r="C128" s="298"/>
      <c r="D128" s="299"/>
      <c r="E128" s="300"/>
      <c r="F128" s="307" t="s">
        <v>47</v>
      </c>
      <c r="G128" s="308"/>
      <c r="H128" s="309"/>
      <c r="I128" s="251"/>
    </row>
    <row r="129" spans="1:9" s="3" customFormat="1" ht="27" customHeight="1" x14ac:dyDescent="0.15">
      <c r="A129" s="281"/>
      <c r="B129" s="278"/>
      <c r="C129" s="292" t="s">
        <v>10</v>
      </c>
      <c r="D129" s="293"/>
      <c r="E129" s="294"/>
      <c r="F129" s="301" t="s">
        <v>14</v>
      </c>
      <c r="G129" s="302"/>
      <c r="H129" s="303"/>
      <c r="I129" s="13"/>
    </row>
    <row r="130" spans="1:9" s="3" customFormat="1" ht="27" customHeight="1" x14ac:dyDescent="0.15">
      <c r="A130" s="281"/>
      <c r="B130" s="278"/>
      <c r="C130" s="295"/>
      <c r="D130" s="296"/>
      <c r="E130" s="297"/>
      <c r="F130" s="304" t="s">
        <v>15</v>
      </c>
      <c r="G130" s="305"/>
      <c r="H130" s="306"/>
      <c r="I130" s="5"/>
    </row>
    <row r="131" spans="1:9" s="3" customFormat="1" ht="27" customHeight="1" x14ac:dyDescent="0.15">
      <c r="A131" s="281"/>
      <c r="B131" s="278"/>
      <c r="C131" s="295"/>
      <c r="D131" s="296"/>
      <c r="E131" s="297"/>
      <c r="F131" s="304" t="s">
        <v>16</v>
      </c>
      <c r="G131" s="305"/>
      <c r="H131" s="306"/>
      <c r="I131" s="5"/>
    </row>
    <row r="132" spans="1:9" s="3" customFormat="1" ht="27" customHeight="1" x14ac:dyDescent="0.15">
      <c r="A132" s="281"/>
      <c r="B132" s="278"/>
      <c r="C132" s="298"/>
      <c r="D132" s="299"/>
      <c r="E132" s="300"/>
      <c r="F132" s="307" t="s">
        <v>372</v>
      </c>
      <c r="G132" s="308"/>
      <c r="H132" s="309"/>
      <c r="I132" s="14"/>
    </row>
    <row r="133" spans="1:9" s="3" customFormat="1" ht="27" customHeight="1" x14ac:dyDescent="0.15">
      <c r="A133" s="281"/>
      <c r="B133" s="278"/>
      <c r="C133" s="283" t="s">
        <v>11</v>
      </c>
      <c r="D133" s="284"/>
      <c r="E133" s="284"/>
      <c r="F133" s="284"/>
      <c r="G133" s="284"/>
      <c r="H133" s="285"/>
      <c r="I133" s="4" t="s">
        <v>24</v>
      </c>
    </row>
    <row r="134" spans="1:9" s="3" customFormat="1" ht="27" customHeight="1" x14ac:dyDescent="0.15">
      <c r="A134" s="281"/>
      <c r="B134" s="278"/>
      <c r="C134" s="283" t="s">
        <v>12</v>
      </c>
      <c r="D134" s="284"/>
      <c r="E134" s="284"/>
      <c r="F134" s="284"/>
      <c r="G134" s="284"/>
      <c r="H134" s="285"/>
      <c r="I134" s="4" t="s">
        <v>24</v>
      </c>
    </row>
    <row r="135" spans="1:9" s="3" customFormat="1" ht="27" customHeight="1" x14ac:dyDescent="0.15">
      <c r="A135" s="281"/>
      <c r="B135" s="278"/>
      <c r="C135" s="292" t="s">
        <v>26</v>
      </c>
      <c r="D135" s="293"/>
      <c r="E135" s="294"/>
      <c r="F135" s="301" t="s">
        <v>247</v>
      </c>
      <c r="G135" s="302"/>
      <c r="H135" s="303"/>
      <c r="I135" s="9"/>
    </row>
    <row r="136" spans="1:9" s="3" customFormat="1" ht="27" customHeight="1" x14ac:dyDescent="0.15">
      <c r="A136" s="281"/>
      <c r="B136" s="278"/>
      <c r="C136" s="298"/>
      <c r="D136" s="299"/>
      <c r="E136" s="300"/>
      <c r="F136" s="307" t="s">
        <v>248</v>
      </c>
      <c r="G136" s="308"/>
      <c r="H136" s="309"/>
      <c r="I136" s="10"/>
    </row>
    <row r="137" spans="1:9" s="3" customFormat="1" ht="27" customHeight="1" x14ac:dyDescent="0.15">
      <c r="A137" s="281"/>
      <c r="B137" s="278"/>
      <c r="C137" s="283" t="s">
        <v>23</v>
      </c>
      <c r="D137" s="284"/>
      <c r="E137" s="284"/>
      <c r="F137" s="284"/>
      <c r="G137" s="284"/>
      <c r="H137" s="285"/>
      <c r="I137" s="4"/>
    </row>
    <row r="138" spans="1:9" s="3" customFormat="1" ht="27" customHeight="1" x14ac:dyDescent="0.15">
      <c r="A138" s="281"/>
      <c r="B138" s="278"/>
      <c r="C138" s="283" t="s">
        <v>373</v>
      </c>
      <c r="D138" s="284"/>
      <c r="E138" s="284"/>
      <c r="F138" s="284"/>
      <c r="G138" s="284"/>
      <c r="H138" s="285"/>
      <c r="I138" s="4"/>
    </row>
    <row r="139" spans="1:9" s="3" customFormat="1" ht="27" customHeight="1" x14ac:dyDescent="0.15">
      <c r="A139" s="281"/>
      <c r="B139" s="278"/>
      <c r="C139" s="283" t="s">
        <v>388</v>
      </c>
      <c r="D139" s="284"/>
      <c r="E139" s="284"/>
      <c r="F139" s="284"/>
      <c r="G139" s="284"/>
      <c r="H139" s="285"/>
      <c r="I139" s="13" t="s">
        <v>24</v>
      </c>
    </row>
    <row r="140" spans="1:9" s="3" customFormat="1" ht="27" customHeight="1" x14ac:dyDescent="0.15">
      <c r="A140" s="281"/>
      <c r="B140" s="278"/>
      <c r="C140" s="292" t="s">
        <v>374</v>
      </c>
      <c r="D140" s="293"/>
      <c r="E140" s="294"/>
      <c r="F140" s="301" t="s">
        <v>25</v>
      </c>
      <c r="G140" s="302"/>
      <c r="H140" s="303"/>
      <c r="I140" s="13" t="s">
        <v>24</v>
      </c>
    </row>
    <row r="141" spans="1:9" s="3" customFormat="1" ht="27" customHeight="1" x14ac:dyDescent="0.15">
      <c r="A141" s="281"/>
      <c r="B141" s="278"/>
      <c r="C141" s="298"/>
      <c r="D141" s="299"/>
      <c r="E141" s="300"/>
      <c r="F141" s="307" t="s">
        <v>28</v>
      </c>
      <c r="G141" s="308"/>
      <c r="H141" s="309"/>
      <c r="I141" s="14"/>
    </row>
    <row r="142" spans="1:9" s="3" customFormat="1" ht="27" customHeight="1" x14ac:dyDescent="0.15">
      <c r="A142" s="281"/>
      <c r="B142" s="278"/>
      <c r="C142" s="292" t="s">
        <v>13</v>
      </c>
      <c r="D142" s="293"/>
      <c r="E142" s="294"/>
      <c r="F142" s="301" t="s">
        <v>25</v>
      </c>
      <c r="G142" s="302"/>
      <c r="H142" s="303"/>
      <c r="I142" s="13" t="s">
        <v>24</v>
      </c>
    </row>
    <row r="143" spans="1:9" s="3" customFormat="1" ht="27" customHeight="1" x14ac:dyDescent="0.15">
      <c r="A143" s="282"/>
      <c r="B143" s="279"/>
      <c r="C143" s="298"/>
      <c r="D143" s="299"/>
      <c r="E143" s="300"/>
      <c r="F143" s="307" t="s">
        <v>28</v>
      </c>
      <c r="G143" s="308"/>
      <c r="H143" s="309"/>
      <c r="I143" s="14"/>
    </row>
  </sheetData>
  <sheetProtection formatCells="0"/>
  <mergeCells count="123">
    <mergeCell ref="C142:E143"/>
    <mergeCell ref="F142:H142"/>
    <mergeCell ref="F143:H143"/>
    <mergeCell ref="C140:E141"/>
    <mergeCell ref="F140:H140"/>
    <mergeCell ref="F141:H141"/>
    <mergeCell ref="C134:H134"/>
    <mergeCell ref="C135:E136"/>
    <mergeCell ref="F135:H135"/>
    <mergeCell ref="F136:H136"/>
    <mergeCell ref="C137:H137"/>
    <mergeCell ref="C138:H138"/>
    <mergeCell ref="C129:E132"/>
    <mergeCell ref="F129:H129"/>
    <mergeCell ref="F130:H130"/>
    <mergeCell ref="F131:H131"/>
    <mergeCell ref="F132:H132"/>
    <mergeCell ref="C133:H133"/>
    <mergeCell ref="B105:B123"/>
    <mergeCell ref="A105:A123"/>
    <mergeCell ref="C125:E126"/>
    <mergeCell ref="F125:H125"/>
    <mergeCell ref="F126:H126"/>
    <mergeCell ref="C127:E128"/>
    <mergeCell ref="F127:H127"/>
    <mergeCell ref="F128:H128"/>
    <mergeCell ref="C120:E121"/>
    <mergeCell ref="F120:H120"/>
    <mergeCell ref="F121:H121"/>
    <mergeCell ref="C122:E123"/>
    <mergeCell ref="F122:H122"/>
    <mergeCell ref="F123:H123"/>
    <mergeCell ref="C114:H114"/>
    <mergeCell ref="C115:E116"/>
    <mergeCell ref="F115:H115"/>
    <mergeCell ref="F116:H116"/>
    <mergeCell ref="C117:H117"/>
    <mergeCell ref="C118:H118"/>
    <mergeCell ref="C109:E112"/>
    <mergeCell ref="F109:H109"/>
    <mergeCell ref="F110:H110"/>
    <mergeCell ref="F111:H111"/>
    <mergeCell ref="F112:H112"/>
    <mergeCell ref="C113:H113"/>
    <mergeCell ref="B104:H104"/>
    <mergeCell ref="C105:E106"/>
    <mergeCell ref="F105:H105"/>
    <mergeCell ref="F106:H106"/>
    <mergeCell ref="C107:E108"/>
    <mergeCell ref="F107:H107"/>
    <mergeCell ref="F108:H108"/>
    <mergeCell ref="C100:H100"/>
    <mergeCell ref="C101:H101"/>
    <mergeCell ref="C102:H102"/>
    <mergeCell ref="C103:H103"/>
    <mergeCell ref="C95:H95"/>
    <mergeCell ref="C96:H96"/>
    <mergeCell ref="C97:H97"/>
    <mergeCell ref="C98:H98"/>
    <mergeCell ref="C99:H99"/>
    <mergeCell ref="C90:H90"/>
    <mergeCell ref="C91:H91"/>
    <mergeCell ref="C92:H92"/>
    <mergeCell ref="C93:H93"/>
    <mergeCell ref="C94:H94"/>
    <mergeCell ref="C85:H85"/>
    <mergeCell ref="C86:H86"/>
    <mergeCell ref="C87:H87"/>
    <mergeCell ref="C88:H88"/>
    <mergeCell ref="C89:H89"/>
    <mergeCell ref="C80:H80"/>
    <mergeCell ref="C81:H81"/>
    <mergeCell ref="C82:H82"/>
    <mergeCell ref="C83:H83"/>
    <mergeCell ref="C84:H84"/>
    <mergeCell ref="C68:H68"/>
    <mergeCell ref="C69:H69"/>
    <mergeCell ref="C70:H70"/>
    <mergeCell ref="C76:H76"/>
    <mergeCell ref="C77:H77"/>
    <mergeCell ref="C78:H78"/>
    <mergeCell ref="C79:H79"/>
    <mergeCell ref="C71:H71"/>
    <mergeCell ref="C72:H72"/>
    <mergeCell ref="C73:H73"/>
    <mergeCell ref="C74:H74"/>
    <mergeCell ref="C75:H75"/>
    <mergeCell ref="C65:H65"/>
    <mergeCell ref="C66:H66"/>
    <mergeCell ref="C67:H67"/>
    <mergeCell ref="A5:A6"/>
    <mergeCell ref="B5:H6"/>
    <mergeCell ref="B7:H7"/>
    <mergeCell ref="A8:A26"/>
    <mergeCell ref="B8:B26"/>
    <mergeCell ref="C8:H17"/>
    <mergeCell ref="C18:H19"/>
    <mergeCell ref="C20:H20"/>
    <mergeCell ref="C21:H26"/>
    <mergeCell ref="B124:B143"/>
    <mergeCell ref="A124:A143"/>
    <mergeCell ref="C124:H124"/>
    <mergeCell ref="C119:H119"/>
    <mergeCell ref="C139:H139"/>
    <mergeCell ref="A27:A42"/>
    <mergeCell ref="B27:B42"/>
    <mergeCell ref="C27:H39"/>
    <mergeCell ref="C40:H41"/>
    <mergeCell ref="C42:H42"/>
    <mergeCell ref="A43:A45"/>
    <mergeCell ref="B43:H45"/>
    <mergeCell ref="B46:H46"/>
    <mergeCell ref="A47:A63"/>
    <mergeCell ref="B47:B63"/>
    <mergeCell ref="C47:H50"/>
    <mergeCell ref="C51:H51"/>
    <mergeCell ref="C52:H56"/>
    <mergeCell ref="C57:H61"/>
    <mergeCell ref="C62:H62"/>
    <mergeCell ref="C63:H63"/>
    <mergeCell ref="A64:A103"/>
    <mergeCell ref="B64:B103"/>
    <mergeCell ref="C64:H64"/>
  </mergeCells>
  <phoneticPr fontId="6"/>
  <dataValidations count="4">
    <dataValidation type="list" allowBlank="1" showInputMessage="1" showErrorMessage="1" sqref="I105 I125" xr:uid="{00000000-0002-0000-0200-000000000000}">
      <formula1>"選択してください,常勤,非常勤"</formula1>
    </dataValidation>
    <dataValidation type="list" allowBlank="1" showInputMessage="1" showErrorMessage="1" sqref="I106 I122 I119:I120 I126 I142 I139:I140" xr:uid="{00000000-0002-0000-0200-000001000000}">
      <formula1>"選択してください,有,無"</formula1>
    </dataValidation>
    <dataValidation type="list" allowBlank="1" showInputMessage="1" showErrorMessage="1" sqref="I114 I134" xr:uid="{00000000-0002-0000-0200-000002000000}">
      <formula1>"選択してください,病院加入,個人加入"</formula1>
    </dataValidation>
    <dataValidation type="list" allowBlank="1" showInputMessage="1" showErrorMessage="1" sqref="I113 I133" xr:uid="{00000000-0002-0000-0200-000003000000}">
      <formula1>"選択してください,組合,共済,協会,国保"</formula1>
    </dataValidation>
  </dataValidations>
  <pageMargins left="0.70866141732283472" right="0.70866141732283472" top="0.74803149606299213" bottom="0.74803149606299213" header="0.31496062992125984" footer="0.31496062992125984"/>
  <pageSetup paperSize="9" scale="55" fitToHeight="0" orientation="portrait" r:id="rId1"/>
  <headerFooter>
    <oddHeader>&amp;L&amp;F&amp;R&amp;A</oddHeader>
    <oddFooter>&amp;C&amp;P / &amp;N</oddFooter>
  </headerFooter>
  <rowBreaks count="5" manualBreakCount="5">
    <brk id="17" max="16383" man="1"/>
    <brk id="33" max="16383" man="1"/>
    <brk id="51" max="16383" man="1"/>
    <brk id="63" max="16383" man="1"/>
    <brk id="104" max="16383"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18"/>
  <sheetViews>
    <sheetView zoomScale="102" zoomScaleNormal="102" workbookViewId="0"/>
  </sheetViews>
  <sheetFormatPr defaultColWidth="8.875" defaultRowHeight="27" customHeight="1" x14ac:dyDescent="0.15"/>
  <cols>
    <col min="1" max="1" width="3.625" style="17" customWidth="1"/>
    <col min="2" max="2" width="29.875" style="18" customWidth="1"/>
    <col min="3" max="3" width="20.5" style="18" customWidth="1"/>
    <col min="4" max="4" width="10.25" style="17" bestFit="1" customWidth="1"/>
    <col min="5" max="5" width="8.5" style="17" customWidth="1"/>
    <col min="6" max="6" width="16.375" style="19" bestFit="1" customWidth="1"/>
    <col min="7" max="16384" width="8.875" style="17"/>
  </cols>
  <sheetData>
    <row r="1" spans="1:8" ht="27" customHeight="1" x14ac:dyDescent="0.15">
      <c r="A1" s="108" t="s">
        <v>384</v>
      </c>
      <c r="B1" s="21"/>
      <c r="C1" s="21"/>
      <c r="D1" s="21"/>
      <c r="E1" s="21"/>
      <c r="F1" s="21"/>
      <c r="G1" s="21"/>
      <c r="H1" s="21"/>
    </row>
    <row r="2" spans="1:8" s="60" customFormat="1" ht="27" customHeight="1" x14ac:dyDescent="0.15">
      <c r="A2" s="85"/>
      <c r="C2" s="65"/>
      <c r="F2" s="86"/>
    </row>
    <row r="3" spans="1:8" s="30" customFormat="1" ht="19.899999999999999" customHeight="1" x14ac:dyDescent="0.15">
      <c r="A3" s="27" t="s">
        <v>397</v>
      </c>
      <c r="B3" s="28" t="s">
        <v>49</v>
      </c>
      <c r="C3" s="29"/>
    </row>
    <row r="4" spans="1:8" s="30" customFormat="1" ht="19.899999999999999" customHeight="1" x14ac:dyDescent="0.15">
      <c r="A4" s="27"/>
      <c r="B4" s="28"/>
      <c r="C4" s="29"/>
    </row>
    <row r="5" spans="1:8" s="30" customFormat="1" ht="19.899999999999999" customHeight="1" x14ac:dyDescent="0.15">
      <c r="A5" s="30" t="s">
        <v>398</v>
      </c>
      <c r="B5" s="142" t="s">
        <v>190</v>
      </c>
      <c r="C5" s="29"/>
    </row>
    <row r="6" spans="1:8" s="30" customFormat="1" ht="19.899999999999999" customHeight="1" x14ac:dyDescent="0.15">
      <c r="A6" s="30" t="s">
        <v>398</v>
      </c>
      <c r="B6" s="30" t="s">
        <v>153</v>
      </c>
      <c r="C6" s="29"/>
    </row>
    <row r="7" spans="1:8" s="30" customFormat="1" ht="19.899999999999999" customHeight="1" x14ac:dyDescent="0.15">
      <c r="B7" s="30" t="s">
        <v>152</v>
      </c>
      <c r="C7" s="29"/>
    </row>
    <row r="8" spans="1:8" s="30" customFormat="1" ht="33.75" customHeight="1" x14ac:dyDescent="0.15">
      <c r="A8" s="143" t="s">
        <v>398</v>
      </c>
      <c r="B8" s="349" t="s">
        <v>242</v>
      </c>
      <c r="C8" s="349"/>
      <c r="D8" s="349"/>
      <c r="E8" s="349"/>
      <c r="F8" s="349"/>
      <c r="G8" s="349"/>
      <c r="H8" s="349"/>
    </row>
    <row r="9" spans="1:8" s="30" customFormat="1" ht="19.899999999999999" customHeight="1" x14ac:dyDescent="0.15">
      <c r="A9" s="31"/>
      <c r="B9" s="352" t="s">
        <v>51</v>
      </c>
      <c r="C9" s="353"/>
      <c r="D9" s="32" t="s">
        <v>237</v>
      </c>
    </row>
    <row r="10" spans="1:8" s="30" customFormat="1" ht="19.899999999999999" customHeight="1" x14ac:dyDescent="0.15">
      <c r="A10" s="33">
        <v>1</v>
      </c>
      <c r="B10" s="350" t="s">
        <v>53</v>
      </c>
      <c r="C10" s="351"/>
      <c r="D10" s="34" t="s">
        <v>54</v>
      </c>
    </row>
    <row r="11" spans="1:8" s="30" customFormat="1" ht="19.899999999999999" customHeight="1" x14ac:dyDescent="0.15">
      <c r="A11" s="33">
        <v>2</v>
      </c>
      <c r="B11" s="350" t="s">
        <v>55</v>
      </c>
      <c r="C11" s="351"/>
      <c r="D11" s="34" t="s">
        <v>54</v>
      </c>
    </row>
    <row r="12" spans="1:8" s="30" customFormat="1" ht="19.899999999999999" customHeight="1" x14ac:dyDescent="0.15">
      <c r="A12" s="33">
        <v>3</v>
      </c>
      <c r="B12" s="350" t="s">
        <v>56</v>
      </c>
      <c r="C12" s="351"/>
      <c r="D12" s="34" t="s">
        <v>54</v>
      </c>
    </row>
    <row r="13" spans="1:8" s="30" customFormat="1" ht="19.899999999999999" customHeight="1" x14ac:dyDescent="0.15">
      <c r="A13" s="33">
        <v>4</v>
      </c>
      <c r="B13" s="350" t="s">
        <v>57</v>
      </c>
      <c r="C13" s="351"/>
      <c r="D13" s="34" t="s">
        <v>54</v>
      </c>
    </row>
    <row r="14" spans="1:8" s="30" customFormat="1" ht="19.899999999999999" customHeight="1" x14ac:dyDescent="0.15">
      <c r="A14" s="33">
        <v>5</v>
      </c>
      <c r="B14" s="350" t="s">
        <v>58</v>
      </c>
      <c r="C14" s="351"/>
      <c r="D14" s="34" t="s">
        <v>54</v>
      </c>
    </row>
    <row r="15" spans="1:8" s="30" customFormat="1" ht="19.899999999999999" customHeight="1" x14ac:dyDescent="0.15">
      <c r="A15" s="33">
        <v>6</v>
      </c>
      <c r="B15" s="350" t="s">
        <v>59</v>
      </c>
      <c r="C15" s="351"/>
      <c r="D15" s="34" t="s">
        <v>54</v>
      </c>
    </row>
    <row r="16" spans="1:8" s="30" customFormat="1" ht="19.899999999999999" customHeight="1" x14ac:dyDescent="0.15">
      <c r="A16" s="33">
        <v>7</v>
      </c>
      <c r="B16" s="350" t="s">
        <v>60</v>
      </c>
      <c r="C16" s="351"/>
      <c r="D16" s="34" t="s">
        <v>54</v>
      </c>
    </row>
    <row r="17" spans="1:4" s="30" customFormat="1" ht="19.899999999999999" customHeight="1" x14ac:dyDescent="0.15">
      <c r="A17" s="33">
        <v>8</v>
      </c>
      <c r="B17" s="350" t="s">
        <v>61</v>
      </c>
      <c r="C17" s="351"/>
      <c r="D17" s="34" t="s">
        <v>54</v>
      </c>
    </row>
    <row r="18" spans="1:4" s="30" customFormat="1" ht="19.899999999999999" customHeight="1" x14ac:dyDescent="0.15">
      <c r="A18" s="33">
        <v>9</v>
      </c>
      <c r="B18" s="350" t="s">
        <v>62</v>
      </c>
      <c r="C18" s="351"/>
      <c r="D18" s="34" t="s">
        <v>54</v>
      </c>
    </row>
    <row r="19" spans="1:4" s="30" customFormat="1" ht="19.899999999999999" customHeight="1" x14ac:dyDescent="0.15">
      <c r="A19" s="33">
        <v>10</v>
      </c>
      <c r="B19" s="350" t="s">
        <v>63</v>
      </c>
      <c r="C19" s="351"/>
      <c r="D19" s="34" t="s">
        <v>54</v>
      </c>
    </row>
    <row r="20" spans="1:4" s="30" customFormat="1" ht="19.899999999999999" customHeight="1" x14ac:dyDescent="0.15">
      <c r="A20" s="33">
        <v>11</v>
      </c>
      <c r="B20" s="350" t="s">
        <v>64</v>
      </c>
      <c r="C20" s="351"/>
      <c r="D20" s="34" t="s">
        <v>54</v>
      </c>
    </row>
    <row r="21" spans="1:4" s="30" customFormat="1" ht="19.899999999999999" customHeight="1" x14ac:dyDescent="0.15">
      <c r="A21" s="33">
        <v>12</v>
      </c>
      <c r="B21" s="350" t="s">
        <v>65</v>
      </c>
      <c r="C21" s="351"/>
      <c r="D21" s="34" t="s">
        <v>54</v>
      </c>
    </row>
    <row r="22" spans="1:4" s="30" customFormat="1" ht="19.899999999999999" customHeight="1" x14ac:dyDescent="0.15">
      <c r="A22" s="33">
        <v>13</v>
      </c>
      <c r="B22" s="350" t="s">
        <v>66</v>
      </c>
      <c r="C22" s="351"/>
      <c r="D22" s="34" t="s">
        <v>54</v>
      </c>
    </row>
    <row r="23" spans="1:4" s="30" customFormat="1" ht="19.899999999999999" customHeight="1" x14ac:dyDescent="0.15">
      <c r="A23" s="33">
        <v>14</v>
      </c>
      <c r="B23" s="350" t="s">
        <v>67</v>
      </c>
      <c r="C23" s="351"/>
      <c r="D23" s="34" t="s">
        <v>54</v>
      </c>
    </row>
    <row r="24" spans="1:4" s="30" customFormat="1" ht="19.899999999999999" customHeight="1" x14ac:dyDescent="0.15">
      <c r="A24" s="33">
        <v>15</v>
      </c>
      <c r="B24" s="350" t="s">
        <v>68</v>
      </c>
      <c r="C24" s="351"/>
      <c r="D24" s="34" t="s">
        <v>54</v>
      </c>
    </row>
    <row r="25" spans="1:4" s="30" customFormat="1" ht="19.899999999999999" customHeight="1" x14ac:dyDescent="0.15">
      <c r="A25" s="33">
        <v>16</v>
      </c>
      <c r="B25" s="350" t="s">
        <v>69</v>
      </c>
      <c r="C25" s="351"/>
      <c r="D25" s="34" t="s">
        <v>54</v>
      </c>
    </row>
    <row r="26" spans="1:4" s="30" customFormat="1" ht="19.899999999999999" customHeight="1" x14ac:dyDescent="0.15">
      <c r="A26" s="33">
        <v>17</v>
      </c>
      <c r="B26" s="350" t="s">
        <v>70</v>
      </c>
      <c r="C26" s="351"/>
      <c r="D26" s="34" t="s">
        <v>54</v>
      </c>
    </row>
    <row r="27" spans="1:4" s="30" customFormat="1" ht="19.899999999999999" customHeight="1" x14ac:dyDescent="0.15">
      <c r="A27" s="33">
        <v>18</v>
      </c>
      <c r="B27" s="350" t="s">
        <v>71</v>
      </c>
      <c r="C27" s="351"/>
      <c r="D27" s="34" t="s">
        <v>54</v>
      </c>
    </row>
    <row r="28" spans="1:4" s="30" customFormat="1" ht="19.899999999999999" customHeight="1" x14ac:dyDescent="0.15">
      <c r="A28" s="33">
        <v>19</v>
      </c>
      <c r="B28" s="350" t="s">
        <v>72</v>
      </c>
      <c r="C28" s="351"/>
      <c r="D28" s="34" t="s">
        <v>54</v>
      </c>
    </row>
    <row r="29" spans="1:4" s="30" customFormat="1" ht="19.899999999999999" customHeight="1" x14ac:dyDescent="0.15">
      <c r="A29" s="33">
        <v>20</v>
      </c>
      <c r="B29" s="350" t="s">
        <v>73</v>
      </c>
      <c r="C29" s="351"/>
      <c r="D29" s="34" t="s">
        <v>54</v>
      </c>
    </row>
    <row r="30" spans="1:4" s="30" customFormat="1" ht="19.899999999999999" customHeight="1" x14ac:dyDescent="0.15">
      <c r="A30" s="33">
        <v>21</v>
      </c>
      <c r="B30" s="350" t="s">
        <v>74</v>
      </c>
      <c r="C30" s="351"/>
      <c r="D30" s="34" t="s">
        <v>54</v>
      </c>
    </row>
    <row r="31" spans="1:4" s="30" customFormat="1" ht="19.899999999999999" customHeight="1" x14ac:dyDescent="0.15">
      <c r="A31" s="33">
        <v>22</v>
      </c>
      <c r="B31" s="350" t="s">
        <v>75</v>
      </c>
      <c r="C31" s="351"/>
      <c r="D31" s="34" t="s">
        <v>54</v>
      </c>
    </row>
    <row r="32" spans="1:4" s="30" customFormat="1" ht="19.899999999999999" customHeight="1" x14ac:dyDescent="0.15">
      <c r="A32" s="33">
        <v>23</v>
      </c>
      <c r="B32" s="350" t="s">
        <v>76</v>
      </c>
      <c r="C32" s="351"/>
      <c r="D32" s="34" t="s">
        <v>54</v>
      </c>
    </row>
    <row r="33" spans="1:6" s="30" customFormat="1" ht="19.899999999999999" customHeight="1" x14ac:dyDescent="0.15">
      <c r="A33" s="33">
        <v>24</v>
      </c>
      <c r="B33" s="350" t="s">
        <v>77</v>
      </c>
      <c r="C33" s="351"/>
      <c r="D33" s="34" t="s">
        <v>54</v>
      </c>
    </row>
    <row r="34" spans="1:6" s="30" customFormat="1" ht="19.899999999999999" customHeight="1" x14ac:dyDescent="0.15">
      <c r="A34" s="33">
        <v>25</v>
      </c>
      <c r="B34" s="350" t="s">
        <v>78</v>
      </c>
      <c r="C34" s="351"/>
      <c r="D34" s="34" t="s">
        <v>54</v>
      </c>
    </row>
    <row r="35" spans="1:6" s="30" customFormat="1" ht="19.899999999999999" customHeight="1" x14ac:dyDescent="0.15">
      <c r="A35" s="33">
        <v>26</v>
      </c>
      <c r="B35" s="350" t="s">
        <v>79</v>
      </c>
      <c r="C35" s="351"/>
      <c r="D35" s="34" t="s">
        <v>54</v>
      </c>
    </row>
    <row r="36" spans="1:6" s="30" customFormat="1" ht="19.899999999999999" customHeight="1" x14ac:dyDescent="0.15">
      <c r="A36" s="33">
        <v>27</v>
      </c>
      <c r="B36" s="350" t="s">
        <v>80</v>
      </c>
      <c r="C36" s="351"/>
      <c r="D36" s="34" t="s">
        <v>54</v>
      </c>
    </row>
    <row r="37" spans="1:6" s="30" customFormat="1" ht="19.899999999999999" customHeight="1" x14ac:dyDescent="0.15">
      <c r="A37" s="33">
        <v>28</v>
      </c>
      <c r="B37" s="350" t="s">
        <v>81</v>
      </c>
      <c r="C37" s="351"/>
      <c r="D37" s="34" t="s">
        <v>54</v>
      </c>
    </row>
    <row r="38" spans="1:6" s="30" customFormat="1" ht="19.899999999999999" customHeight="1" x14ac:dyDescent="0.15">
      <c r="A38" s="33">
        <v>29</v>
      </c>
      <c r="B38" s="350" t="s">
        <v>82</v>
      </c>
      <c r="C38" s="351"/>
      <c r="D38" s="34" t="s">
        <v>54</v>
      </c>
    </row>
    <row r="39" spans="1:6" s="30" customFormat="1" ht="19.899999999999999" customHeight="1" x14ac:dyDescent="0.15">
      <c r="A39" s="33">
        <v>30</v>
      </c>
      <c r="B39" s="350" t="s">
        <v>83</v>
      </c>
      <c r="C39" s="351"/>
      <c r="D39" s="34" t="s">
        <v>54</v>
      </c>
    </row>
    <row r="40" spans="1:6" s="30" customFormat="1" ht="19.899999999999999" customHeight="1" x14ac:dyDescent="0.15">
      <c r="A40" s="33">
        <v>31</v>
      </c>
      <c r="B40" s="350" t="s">
        <v>84</v>
      </c>
      <c r="C40" s="351"/>
      <c r="D40" s="34" t="s">
        <v>54</v>
      </c>
    </row>
    <row r="41" spans="1:6" s="30" customFormat="1" ht="19.899999999999999" customHeight="1" x14ac:dyDescent="0.15">
      <c r="A41" s="33">
        <v>32</v>
      </c>
      <c r="B41" s="350" t="s">
        <v>85</v>
      </c>
      <c r="C41" s="351"/>
      <c r="D41" s="34" t="s">
        <v>54</v>
      </c>
    </row>
    <row r="42" spans="1:6" s="30" customFormat="1" ht="19.899999999999999" customHeight="1" x14ac:dyDescent="0.15">
      <c r="A42" s="33">
        <v>33</v>
      </c>
      <c r="B42" s="350" t="s">
        <v>86</v>
      </c>
      <c r="C42" s="351"/>
      <c r="D42" s="34" t="s">
        <v>54</v>
      </c>
    </row>
    <row r="43" spans="1:6" s="30" customFormat="1" ht="19.899999999999999" customHeight="1" x14ac:dyDescent="0.15">
      <c r="A43" s="33">
        <v>34</v>
      </c>
      <c r="B43" s="350" t="s">
        <v>87</v>
      </c>
      <c r="C43" s="351"/>
      <c r="D43" s="34" t="s">
        <v>54</v>
      </c>
    </row>
    <row r="44" spans="1:6" s="30" customFormat="1" ht="19.899999999999999" customHeight="1" x14ac:dyDescent="0.15">
      <c r="A44" s="29"/>
    </row>
    <row r="45" spans="1:6" s="30" customFormat="1" ht="19.899999999999999" customHeight="1" x14ac:dyDescent="0.15">
      <c r="A45" s="27" t="s">
        <v>230</v>
      </c>
      <c r="B45" s="28" t="s">
        <v>88</v>
      </c>
    </row>
    <row r="46" spans="1:6" ht="19.899999999999999" customHeight="1" x14ac:dyDescent="0.15">
      <c r="A46" s="60"/>
      <c r="B46" s="60"/>
      <c r="C46" s="60"/>
      <c r="D46" s="60"/>
      <c r="F46" s="17"/>
    </row>
    <row r="47" spans="1:6" s="30" customFormat="1" ht="19.899999999999999" customHeight="1" x14ac:dyDescent="0.15">
      <c r="A47" s="30" t="s">
        <v>398</v>
      </c>
      <c r="B47" s="142" t="s">
        <v>190</v>
      </c>
      <c r="C47" s="29"/>
    </row>
    <row r="48" spans="1:6" s="30" customFormat="1" ht="19.899999999999999" customHeight="1" x14ac:dyDescent="0.15">
      <c r="A48" s="30" t="s">
        <v>398</v>
      </c>
      <c r="B48" s="30" t="s">
        <v>153</v>
      </c>
      <c r="C48" s="29"/>
    </row>
    <row r="49" spans="1:8" s="30" customFormat="1" ht="19.5" customHeight="1" x14ac:dyDescent="0.15">
      <c r="B49" s="30" t="s">
        <v>152</v>
      </c>
      <c r="C49" s="29"/>
    </row>
    <row r="50" spans="1:8" s="30" customFormat="1" ht="33.75" customHeight="1" x14ac:dyDescent="0.15">
      <c r="A50" s="143" t="s">
        <v>398</v>
      </c>
      <c r="B50" s="349" t="s">
        <v>242</v>
      </c>
      <c r="C50" s="349"/>
      <c r="D50" s="349"/>
      <c r="E50" s="349"/>
      <c r="F50" s="349"/>
      <c r="G50" s="349"/>
      <c r="H50" s="349"/>
    </row>
    <row r="51" spans="1:8" s="30" customFormat="1" ht="19.899999999999999" customHeight="1" x14ac:dyDescent="0.15">
      <c r="A51" s="31"/>
      <c r="B51" s="347" t="s">
        <v>89</v>
      </c>
      <c r="C51" s="348"/>
      <c r="D51" s="32" t="s">
        <v>237</v>
      </c>
    </row>
    <row r="52" spans="1:8" s="30" customFormat="1" ht="19.899999999999999" customHeight="1" x14ac:dyDescent="0.15">
      <c r="A52" s="33">
        <v>1</v>
      </c>
      <c r="B52" s="345" t="s">
        <v>146</v>
      </c>
      <c r="C52" s="346"/>
      <c r="D52" s="34" t="s">
        <v>54</v>
      </c>
    </row>
    <row r="53" spans="1:8" s="30" customFormat="1" ht="19.899999999999999" customHeight="1" x14ac:dyDescent="0.15">
      <c r="A53" s="33">
        <v>2</v>
      </c>
      <c r="B53" s="345" t="s">
        <v>147</v>
      </c>
      <c r="C53" s="346"/>
      <c r="D53" s="34" t="s">
        <v>54</v>
      </c>
    </row>
    <row r="54" spans="1:8" s="30" customFormat="1" ht="19.899999999999999" customHeight="1" x14ac:dyDescent="0.15">
      <c r="A54" s="33">
        <v>3</v>
      </c>
      <c r="B54" s="345" t="s">
        <v>90</v>
      </c>
      <c r="C54" s="346"/>
      <c r="D54" s="34" t="s">
        <v>54</v>
      </c>
    </row>
    <row r="55" spans="1:8" s="30" customFormat="1" ht="19.899999999999999" customHeight="1" x14ac:dyDescent="0.15">
      <c r="A55" s="33">
        <v>4</v>
      </c>
      <c r="B55" s="345" t="s">
        <v>91</v>
      </c>
      <c r="C55" s="346"/>
      <c r="D55" s="34" t="s">
        <v>54</v>
      </c>
    </row>
    <row r="56" spans="1:8" s="30" customFormat="1" ht="19.899999999999999" customHeight="1" x14ac:dyDescent="0.15">
      <c r="A56" s="33">
        <v>5</v>
      </c>
      <c r="B56" s="345" t="s">
        <v>92</v>
      </c>
      <c r="C56" s="346"/>
      <c r="D56" s="34" t="s">
        <v>54</v>
      </c>
    </row>
    <row r="57" spans="1:8" s="30" customFormat="1" ht="19.899999999999999" customHeight="1" x14ac:dyDescent="0.15">
      <c r="A57" s="33">
        <v>6</v>
      </c>
      <c r="B57" s="345" t="s">
        <v>93</v>
      </c>
      <c r="C57" s="346"/>
      <c r="D57" s="34" t="s">
        <v>54</v>
      </c>
    </row>
    <row r="58" spans="1:8" s="30" customFormat="1" ht="19.899999999999999" customHeight="1" x14ac:dyDescent="0.15">
      <c r="A58" s="33">
        <v>7</v>
      </c>
      <c r="B58" s="345" t="s">
        <v>94</v>
      </c>
      <c r="C58" s="346"/>
      <c r="D58" s="34" t="s">
        <v>54</v>
      </c>
    </row>
    <row r="59" spans="1:8" s="30" customFormat="1" ht="19.899999999999999" customHeight="1" x14ac:dyDescent="0.15">
      <c r="A59" s="33">
        <v>8</v>
      </c>
      <c r="B59" s="345" t="s">
        <v>95</v>
      </c>
      <c r="C59" s="346"/>
      <c r="D59" s="34" t="s">
        <v>54</v>
      </c>
    </row>
    <row r="60" spans="1:8" s="30" customFormat="1" ht="19.899999999999999" customHeight="1" x14ac:dyDescent="0.15">
      <c r="A60" s="33">
        <v>9</v>
      </c>
      <c r="B60" s="345" t="s">
        <v>96</v>
      </c>
      <c r="C60" s="346"/>
      <c r="D60" s="34" t="s">
        <v>54</v>
      </c>
    </row>
    <row r="61" spans="1:8" s="30" customFormat="1" ht="19.899999999999999" customHeight="1" x14ac:dyDescent="0.15">
      <c r="A61" s="33">
        <v>10</v>
      </c>
      <c r="B61" s="345" t="s">
        <v>97</v>
      </c>
      <c r="C61" s="346"/>
      <c r="D61" s="34" t="s">
        <v>54</v>
      </c>
    </row>
    <row r="62" spans="1:8" s="30" customFormat="1" ht="19.899999999999999" customHeight="1" x14ac:dyDescent="0.15">
      <c r="A62" s="33">
        <v>11</v>
      </c>
      <c r="B62" s="345" t="s">
        <v>98</v>
      </c>
      <c r="C62" s="346"/>
      <c r="D62" s="34" t="s">
        <v>54</v>
      </c>
    </row>
    <row r="63" spans="1:8" s="30" customFormat="1" ht="19.899999999999999" customHeight="1" x14ac:dyDescent="0.15">
      <c r="A63" s="33">
        <v>12</v>
      </c>
      <c r="B63" s="345" t="s">
        <v>99</v>
      </c>
      <c r="C63" s="346"/>
      <c r="D63" s="34" t="s">
        <v>54</v>
      </c>
    </row>
    <row r="64" spans="1:8" s="30" customFormat="1" ht="19.899999999999999" customHeight="1" x14ac:dyDescent="0.15">
      <c r="A64" s="33">
        <v>13</v>
      </c>
      <c r="B64" s="345" t="s">
        <v>100</v>
      </c>
      <c r="C64" s="346"/>
      <c r="D64" s="34" t="s">
        <v>54</v>
      </c>
    </row>
    <row r="65" spans="1:4" s="30" customFormat="1" ht="40.15" customHeight="1" x14ac:dyDescent="0.15">
      <c r="A65" s="33">
        <v>14</v>
      </c>
      <c r="B65" s="345" t="s">
        <v>101</v>
      </c>
      <c r="C65" s="346"/>
      <c r="D65" s="34" t="s">
        <v>54</v>
      </c>
    </row>
    <row r="66" spans="1:4" s="30" customFormat="1" ht="30" customHeight="1" x14ac:dyDescent="0.15">
      <c r="A66" s="33">
        <v>15</v>
      </c>
      <c r="B66" s="345" t="s">
        <v>102</v>
      </c>
      <c r="C66" s="346"/>
      <c r="D66" s="34" t="s">
        <v>54</v>
      </c>
    </row>
    <row r="67" spans="1:4" s="30" customFormat="1" ht="19.899999999999999" customHeight="1" x14ac:dyDescent="0.15">
      <c r="A67" s="33">
        <v>16</v>
      </c>
      <c r="B67" s="345" t="s">
        <v>103</v>
      </c>
      <c r="C67" s="346"/>
      <c r="D67" s="34" t="s">
        <v>54</v>
      </c>
    </row>
    <row r="68" spans="1:4" s="30" customFormat="1" ht="19.899999999999999" customHeight="1" x14ac:dyDescent="0.15">
      <c r="A68" s="36"/>
    </row>
    <row r="69" spans="1:4" s="30" customFormat="1" ht="19.899999999999999" customHeight="1" x14ac:dyDescent="0.15">
      <c r="A69" s="27" t="s">
        <v>149</v>
      </c>
      <c r="B69" s="28" t="s">
        <v>185</v>
      </c>
      <c r="C69" s="29"/>
    </row>
    <row r="70" spans="1:4" s="30" customFormat="1" ht="19.899999999999999" customHeight="1" x14ac:dyDescent="0.15">
      <c r="A70" s="30" t="s">
        <v>441</v>
      </c>
      <c r="B70" s="30" t="s">
        <v>243</v>
      </c>
      <c r="C70" s="29"/>
    </row>
    <row r="71" spans="1:4" s="30" customFormat="1" ht="19.899999999999999" customHeight="1" x14ac:dyDescent="0.15">
      <c r="A71" s="30" t="s">
        <v>441</v>
      </c>
      <c r="B71" s="30" t="s">
        <v>442</v>
      </c>
      <c r="C71" s="29"/>
    </row>
    <row r="72" spans="1:4" s="30" customFormat="1" ht="19.899999999999999" customHeight="1" x14ac:dyDescent="0.15">
      <c r="A72" s="339"/>
      <c r="B72" s="341"/>
      <c r="C72" s="343" t="s">
        <v>106</v>
      </c>
      <c r="D72" s="328" t="s">
        <v>167</v>
      </c>
    </row>
    <row r="73" spans="1:4" s="30" customFormat="1" ht="13.5" x14ac:dyDescent="0.15">
      <c r="A73" s="340"/>
      <c r="B73" s="342"/>
      <c r="C73" s="344"/>
      <c r="D73" s="329"/>
    </row>
    <row r="74" spans="1:4" s="30" customFormat="1" ht="40.15" customHeight="1" x14ac:dyDescent="0.15">
      <c r="A74" s="330" t="s">
        <v>108</v>
      </c>
      <c r="B74" s="333" t="s">
        <v>109</v>
      </c>
      <c r="C74" s="94" t="s">
        <v>110</v>
      </c>
      <c r="D74" s="48">
        <f>SUM(基幹:連携70!H116)</f>
        <v>0</v>
      </c>
    </row>
    <row r="75" spans="1:4" s="30" customFormat="1" ht="40.15" customHeight="1" x14ac:dyDescent="0.15">
      <c r="A75" s="331"/>
      <c r="B75" s="334"/>
      <c r="C75" s="40" t="s">
        <v>111</v>
      </c>
      <c r="D75" s="48">
        <f>SUM(基幹:連携70!H117)</f>
        <v>0</v>
      </c>
    </row>
    <row r="76" spans="1:4" s="30" customFormat="1" ht="40.15" customHeight="1" x14ac:dyDescent="0.15">
      <c r="A76" s="331"/>
      <c r="B76" s="334"/>
      <c r="C76" s="43" t="s">
        <v>112</v>
      </c>
      <c r="D76" s="48">
        <f>SUM(基幹:連携70!H118)</f>
        <v>0</v>
      </c>
    </row>
    <row r="77" spans="1:4" s="30" customFormat="1" ht="40.15" customHeight="1" x14ac:dyDescent="0.15">
      <c r="A77" s="331"/>
      <c r="B77" s="334"/>
      <c r="C77" s="95" t="s">
        <v>111</v>
      </c>
      <c r="D77" s="50">
        <f>SUM(基幹:連携70!H119)</f>
        <v>0</v>
      </c>
    </row>
    <row r="78" spans="1:4" s="30" customFormat="1" ht="40.15" customHeight="1" x14ac:dyDescent="0.15">
      <c r="A78" s="331"/>
      <c r="B78" s="334"/>
      <c r="C78" s="43" t="s">
        <v>113</v>
      </c>
      <c r="D78" s="48">
        <f>SUM(基幹:連携70!H120)</f>
        <v>0</v>
      </c>
    </row>
    <row r="79" spans="1:4" s="30" customFormat="1" ht="40.15" customHeight="1" x14ac:dyDescent="0.15">
      <c r="A79" s="331"/>
      <c r="B79" s="334"/>
      <c r="C79" s="40" t="s">
        <v>111</v>
      </c>
      <c r="D79" s="50">
        <f>SUM(基幹:連携70!H121)</f>
        <v>0</v>
      </c>
    </row>
    <row r="80" spans="1:4" s="30" customFormat="1" ht="40.15" customHeight="1" x14ac:dyDescent="0.15">
      <c r="A80" s="331"/>
      <c r="B80" s="334"/>
      <c r="C80" s="43" t="s">
        <v>114</v>
      </c>
      <c r="D80" s="48">
        <f>SUM(基幹:連携70!H122)</f>
        <v>0</v>
      </c>
    </row>
    <row r="81" spans="1:4" s="30" customFormat="1" ht="40.15" customHeight="1" x14ac:dyDescent="0.15">
      <c r="A81" s="331"/>
      <c r="B81" s="334"/>
      <c r="C81" s="40" t="s">
        <v>111</v>
      </c>
      <c r="D81" s="50">
        <f>SUM(基幹:連携70!H123)</f>
        <v>0</v>
      </c>
    </row>
    <row r="82" spans="1:4" s="30" customFormat="1" ht="40.15" customHeight="1" x14ac:dyDescent="0.15">
      <c r="A82" s="331"/>
      <c r="B82" s="334"/>
      <c r="C82" s="43" t="s">
        <v>115</v>
      </c>
      <c r="D82" s="48">
        <f>SUM(基幹:連携70!H124)</f>
        <v>0</v>
      </c>
    </row>
    <row r="83" spans="1:4" s="30" customFormat="1" ht="40.15" customHeight="1" x14ac:dyDescent="0.15">
      <c r="A83" s="331"/>
      <c r="B83" s="334"/>
      <c r="C83" s="40" t="s">
        <v>111</v>
      </c>
      <c r="D83" s="50">
        <f>SUM(基幹:連携70!H125)</f>
        <v>0</v>
      </c>
    </row>
    <row r="84" spans="1:4" s="30" customFormat="1" ht="40.15" customHeight="1" x14ac:dyDescent="0.15">
      <c r="A84" s="331"/>
      <c r="B84" s="334"/>
      <c r="C84" s="43" t="s">
        <v>116</v>
      </c>
      <c r="D84" s="48">
        <f>SUM(基幹:連携70!H126)</f>
        <v>0</v>
      </c>
    </row>
    <row r="85" spans="1:4" s="30" customFormat="1" ht="40.15" customHeight="1" x14ac:dyDescent="0.15">
      <c r="A85" s="331"/>
      <c r="B85" s="334"/>
      <c r="C85" s="40" t="s">
        <v>111</v>
      </c>
      <c r="D85" s="50">
        <f>SUM(基幹:連携70!H127)</f>
        <v>0</v>
      </c>
    </row>
    <row r="86" spans="1:4" s="30" customFormat="1" ht="40.15" customHeight="1" x14ac:dyDescent="0.15">
      <c r="A86" s="331"/>
      <c r="B86" s="334"/>
      <c r="C86" s="43" t="s">
        <v>117</v>
      </c>
      <c r="D86" s="48">
        <f>SUM(基幹:連携70!H128)</f>
        <v>0</v>
      </c>
    </row>
    <row r="87" spans="1:4" s="30" customFormat="1" ht="40.15" customHeight="1" x14ac:dyDescent="0.15">
      <c r="A87" s="331"/>
      <c r="B87" s="334"/>
      <c r="C87" s="43" t="s">
        <v>118</v>
      </c>
      <c r="D87" s="48">
        <f>SUM(基幹:連携70!H129)</f>
        <v>0</v>
      </c>
    </row>
    <row r="88" spans="1:4" s="30" customFormat="1" ht="40.15" customHeight="1" x14ac:dyDescent="0.15">
      <c r="A88" s="331"/>
      <c r="B88" s="335"/>
      <c r="C88" s="40" t="s">
        <v>111</v>
      </c>
      <c r="D88" s="50">
        <f>SUM(基幹:連携70!H130)</f>
        <v>0</v>
      </c>
    </row>
    <row r="89" spans="1:4" s="30" customFormat="1" ht="40.15" customHeight="1" x14ac:dyDescent="0.15">
      <c r="A89" s="331"/>
      <c r="B89" s="333" t="s">
        <v>119</v>
      </c>
      <c r="C89" s="44" t="s">
        <v>120</v>
      </c>
      <c r="D89" s="48">
        <f>SUM(基幹:連携70!H131)</f>
        <v>0</v>
      </c>
    </row>
    <row r="90" spans="1:4" s="30" customFormat="1" ht="40.15" customHeight="1" x14ac:dyDescent="0.15">
      <c r="A90" s="331"/>
      <c r="B90" s="334"/>
      <c r="C90" s="44" t="s">
        <v>121</v>
      </c>
      <c r="D90" s="48">
        <f>SUM(基幹:連携70!H132)</f>
        <v>0</v>
      </c>
    </row>
    <row r="91" spans="1:4" s="30" customFormat="1" ht="40.15" customHeight="1" x14ac:dyDescent="0.15">
      <c r="A91" s="331"/>
      <c r="B91" s="334"/>
      <c r="C91" s="44" t="s">
        <v>122</v>
      </c>
      <c r="D91" s="48">
        <f>SUM(基幹:連携70!H133)</f>
        <v>0</v>
      </c>
    </row>
    <row r="92" spans="1:4" s="30" customFormat="1" ht="40.15" customHeight="1" x14ac:dyDescent="0.15">
      <c r="A92" s="331"/>
      <c r="B92" s="334"/>
      <c r="C92" s="44" t="s">
        <v>123</v>
      </c>
      <c r="D92" s="48">
        <f>SUM(基幹:連携70!H134)</f>
        <v>0</v>
      </c>
    </row>
    <row r="93" spans="1:4" s="30" customFormat="1" ht="40.15" customHeight="1" x14ac:dyDescent="0.15">
      <c r="A93" s="331"/>
      <c r="B93" s="334"/>
      <c r="C93" s="43" t="s">
        <v>124</v>
      </c>
      <c r="D93" s="48">
        <f>SUM(基幹:連携70!H135)</f>
        <v>0</v>
      </c>
    </row>
    <row r="94" spans="1:4" s="30" customFormat="1" ht="40.15" customHeight="1" x14ac:dyDescent="0.15">
      <c r="A94" s="331"/>
      <c r="B94" s="334"/>
      <c r="C94" s="40" t="s">
        <v>111</v>
      </c>
      <c r="D94" s="50">
        <f>SUM(基幹:連携70!H136)</f>
        <v>0</v>
      </c>
    </row>
    <row r="95" spans="1:4" s="30" customFormat="1" ht="40.15" customHeight="1" x14ac:dyDescent="0.15">
      <c r="A95" s="331"/>
      <c r="B95" s="334"/>
      <c r="C95" s="43" t="s">
        <v>125</v>
      </c>
      <c r="D95" s="48">
        <f>SUM(基幹:連携70!H137)</f>
        <v>0</v>
      </c>
    </row>
    <row r="96" spans="1:4" s="30" customFormat="1" ht="40.15" customHeight="1" x14ac:dyDescent="0.15">
      <c r="A96" s="331"/>
      <c r="B96" s="334"/>
      <c r="C96" s="40" t="s">
        <v>111</v>
      </c>
      <c r="D96" s="50">
        <f>SUM(基幹:連携70!H138)</f>
        <v>0</v>
      </c>
    </row>
    <row r="97" spans="1:4" s="30" customFormat="1" ht="40.15" customHeight="1" x14ac:dyDescent="0.15">
      <c r="A97" s="331"/>
      <c r="B97" s="335"/>
      <c r="C97" s="44" t="s">
        <v>126</v>
      </c>
      <c r="D97" s="48">
        <f>SUM(基幹:連携70!H139)</f>
        <v>0</v>
      </c>
    </row>
    <row r="98" spans="1:4" s="30" customFormat="1" ht="40.15" customHeight="1" x14ac:dyDescent="0.15">
      <c r="A98" s="331"/>
      <c r="B98" s="333" t="s">
        <v>127</v>
      </c>
      <c r="C98" s="44" t="s">
        <v>128</v>
      </c>
      <c r="D98" s="48">
        <f>SUM(基幹:連携70!H140)</f>
        <v>0</v>
      </c>
    </row>
    <row r="99" spans="1:4" s="30" customFormat="1" ht="40.15" customHeight="1" x14ac:dyDescent="0.15">
      <c r="A99" s="331"/>
      <c r="B99" s="334"/>
      <c r="C99" s="44" t="s">
        <v>129</v>
      </c>
      <c r="D99" s="48">
        <f>SUM(基幹:連携70!H141)</f>
        <v>0</v>
      </c>
    </row>
    <row r="100" spans="1:4" s="30" customFormat="1" ht="40.15" customHeight="1" x14ac:dyDescent="0.15">
      <c r="A100" s="331"/>
      <c r="B100" s="334"/>
      <c r="C100" s="44" t="s">
        <v>130</v>
      </c>
      <c r="D100" s="48">
        <f>SUM(基幹:連携70!H142)</f>
        <v>0</v>
      </c>
    </row>
    <row r="101" spans="1:4" s="30" customFormat="1" ht="40.15" customHeight="1" x14ac:dyDescent="0.15">
      <c r="A101" s="331"/>
      <c r="B101" s="334"/>
      <c r="C101" s="44" t="s">
        <v>131</v>
      </c>
      <c r="D101" s="48">
        <f>SUM(基幹:連携70!H143)</f>
        <v>0</v>
      </c>
    </row>
    <row r="102" spans="1:4" s="30" customFormat="1" ht="40.15" customHeight="1" x14ac:dyDescent="0.15">
      <c r="A102" s="331"/>
      <c r="B102" s="334"/>
      <c r="C102" s="44" t="s">
        <v>132</v>
      </c>
      <c r="D102" s="48">
        <f>SUM(基幹:連携70!H144)</f>
        <v>0</v>
      </c>
    </row>
    <row r="103" spans="1:4" s="30" customFormat="1" ht="40.15" customHeight="1" x14ac:dyDescent="0.15">
      <c r="A103" s="331"/>
      <c r="B103" s="334"/>
      <c r="C103" s="44" t="s">
        <v>133</v>
      </c>
      <c r="D103" s="48">
        <f>SUM(基幹:連携70!H145)</f>
        <v>0</v>
      </c>
    </row>
    <row r="104" spans="1:4" s="30" customFormat="1" ht="40.15" customHeight="1" x14ac:dyDescent="0.15">
      <c r="A104" s="331"/>
      <c r="B104" s="335"/>
      <c r="C104" s="44" t="s">
        <v>134</v>
      </c>
      <c r="D104" s="48">
        <f>SUM(基幹:連携70!H146)</f>
        <v>0</v>
      </c>
    </row>
    <row r="105" spans="1:4" s="30" customFormat="1" ht="40.15" customHeight="1" x14ac:dyDescent="0.15">
      <c r="A105" s="331"/>
      <c r="B105" s="336" t="s">
        <v>165</v>
      </c>
      <c r="C105" s="44" t="s">
        <v>135</v>
      </c>
      <c r="D105" s="48">
        <f>SUM(基幹:連携70!H147)</f>
        <v>0</v>
      </c>
    </row>
    <row r="106" spans="1:4" s="30" customFormat="1" ht="40.15" customHeight="1" x14ac:dyDescent="0.15">
      <c r="A106" s="331"/>
      <c r="B106" s="337"/>
      <c r="C106" s="44" t="s">
        <v>136</v>
      </c>
      <c r="D106" s="48">
        <f>SUM(基幹:連携70!H148)</f>
        <v>0</v>
      </c>
    </row>
    <row r="107" spans="1:4" s="30" customFormat="1" ht="40.15" customHeight="1" x14ac:dyDescent="0.15">
      <c r="A107" s="331"/>
      <c r="B107" s="337"/>
      <c r="C107" s="44" t="s">
        <v>137</v>
      </c>
      <c r="D107" s="48">
        <f>SUM(基幹:連携70!H149)</f>
        <v>0</v>
      </c>
    </row>
    <row r="108" spans="1:4" s="30" customFormat="1" ht="40.15" customHeight="1" x14ac:dyDescent="0.15">
      <c r="A108" s="331"/>
      <c r="B108" s="337"/>
      <c r="C108" s="44" t="s">
        <v>138</v>
      </c>
      <c r="D108" s="48">
        <f>SUM(基幹:連携70!H150)</f>
        <v>0</v>
      </c>
    </row>
    <row r="109" spans="1:4" s="30" customFormat="1" ht="40.15" customHeight="1" x14ac:dyDescent="0.15">
      <c r="A109" s="332"/>
      <c r="B109" s="338"/>
      <c r="C109" s="44" t="s">
        <v>139</v>
      </c>
      <c r="D109" s="48">
        <f>SUM(基幹:連携70!H151)</f>
        <v>0</v>
      </c>
    </row>
    <row r="110" spans="1:4" s="30" customFormat="1" ht="40.15" customHeight="1" x14ac:dyDescent="0.15">
      <c r="A110" s="324" t="s">
        <v>396</v>
      </c>
      <c r="B110" s="326"/>
      <c r="C110" s="44" t="s">
        <v>140</v>
      </c>
      <c r="D110" s="48">
        <f>SUM(基幹:連携70!H152)</f>
        <v>0</v>
      </c>
    </row>
    <row r="111" spans="1:4" s="30" customFormat="1" ht="40.15" customHeight="1" x14ac:dyDescent="0.15">
      <c r="A111" s="324"/>
      <c r="B111" s="326"/>
      <c r="C111" s="44" t="s">
        <v>141</v>
      </c>
      <c r="D111" s="48">
        <f>SUM(基幹:連携70!H153)</f>
        <v>0</v>
      </c>
    </row>
    <row r="112" spans="1:4" s="30" customFormat="1" ht="40.15" customHeight="1" x14ac:dyDescent="0.15">
      <c r="A112" s="324"/>
      <c r="B112" s="326"/>
      <c r="C112" s="44" t="s">
        <v>142</v>
      </c>
      <c r="D112" s="48">
        <f>SUM(基幹:連携70!H154)</f>
        <v>0</v>
      </c>
    </row>
    <row r="113" spans="1:8" s="30" customFormat="1" ht="40.15" customHeight="1" x14ac:dyDescent="0.15">
      <c r="A113" s="324"/>
      <c r="B113" s="326"/>
      <c r="C113" s="44" t="s">
        <v>143</v>
      </c>
      <c r="D113" s="48">
        <f>SUM(基幹:連携70!H155)</f>
        <v>0</v>
      </c>
    </row>
    <row r="114" spans="1:8" s="30" customFormat="1" ht="40.15" customHeight="1" x14ac:dyDescent="0.15">
      <c r="A114" s="324"/>
      <c r="B114" s="326"/>
      <c r="C114" s="44" t="s">
        <v>144</v>
      </c>
      <c r="D114" s="48">
        <f>SUM(基幹:連携70!H156)</f>
        <v>0</v>
      </c>
    </row>
    <row r="115" spans="1:8" s="30" customFormat="1" ht="40.15" customHeight="1" thickBot="1" x14ac:dyDescent="0.2">
      <c r="A115" s="325"/>
      <c r="B115" s="327"/>
      <c r="C115" s="104" t="s">
        <v>145</v>
      </c>
      <c r="D115" s="99">
        <f>SUM(基幹:連携70!H157)</f>
        <v>0</v>
      </c>
      <c r="E115" s="87"/>
    </row>
    <row r="116" spans="1:8" s="30" customFormat="1" ht="29.25" thickTop="1" x14ac:dyDescent="0.15">
      <c r="A116" s="193" t="s">
        <v>44</v>
      </c>
      <c r="B116" s="192"/>
      <c r="C116" s="102" t="s">
        <v>184</v>
      </c>
      <c r="D116" s="90">
        <f>SUM(基幹:連携70!H158)</f>
        <v>0</v>
      </c>
      <c r="G116" s="88"/>
    </row>
    <row r="117" spans="1:8" s="30" customFormat="1" ht="27" customHeight="1" x14ac:dyDescent="0.15">
      <c r="A117" s="29"/>
      <c r="C117" s="29"/>
      <c r="D117" s="29"/>
      <c r="E117" s="29"/>
      <c r="F117" s="29"/>
      <c r="G117" s="29"/>
      <c r="H117" s="29"/>
    </row>
    <row r="118" spans="1:8" ht="27" customHeight="1" x14ac:dyDescent="0.15">
      <c r="A118" s="22"/>
      <c r="D118" s="18"/>
      <c r="E118" s="18"/>
      <c r="F118" s="89"/>
    </row>
  </sheetData>
  <sheetProtection algorithmName="SHA-512" hashValue="sc6f1Gz+CyPyGhkyEtBK9Z8mf+ekj34GfFSQtOgywlrSI8zX3uZuxMi2fbJOnRQyp8Sze7J+rUVrIlH3U5Vj9A==" saltValue="+PETfJTnIeZjCuFozluVKA==" spinCount="100000" sheet="1" formatCells="0"/>
  <mergeCells count="65">
    <mergeCell ref="B8:H8"/>
    <mergeCell ref="B20:C20"/>
    <mergeCell ref="B9:C9"/>
    <mergeCell ref="B10:C10"/>
    <mergeCell ref="B11:C11"/>
    <mergeCell ref="B12:C12"/>
    <mergeCell ref="B13:C13"/>
    <mergeCell ref="B14:C14"/>
    <mergeCell ref="B15:C15"/>
    <mergeCell ref="B16:C16"/>
    <mergeCell ref="B17:C17"/>
    <mergeCell ref="B18:C18"/>
    <mergeCell ref="B19:C19"/>
    <mergeCell ref="B32:C32"/>
    <mergeCell ref="B21:C21"/>
    <mergeCell ref="B22:C22"/>
    <mergeCell ref="B23:C23"/>
    <mergeCell ref="B24:C24"/>
    <mergeCell ref="B25:C25"/>
    <mergeCell ref="B26:C26"/>
    <mergeCell ref="B27:C27"/>
    <mergeCell ref="B28:C28"/>
    <mergeCell ref="B29:C29"/>
    <mergeCell ref="B30:C30"/>
    <mergeCell ref="B31:C31"/>
    <mergeCell ref="B50:H50"/>
    <mergeCell ref="B33:C33"/>
    <mergeCell ref="B34:C34"/>
    <mergeCell ref="B35:C35"/>
    <mergeCell ref="B36:C36"/>
    <mergeCell ref="B37:C37"/>
    <mergeCell ref="B38:C38"/>
    <mergeCell ref="B39:C39"/>
    <mergeCell ref="B40:C40"/>
    <mergeCell ref="B41:C41"/>
    <mergeCell ref="B42:C42"/>
    <mergeCell ref="B43:C43"/>
    <mergeCell ref="B62:C62"/>
    <mergeCell ref="B51:C51"/>
    <mergeCell ref="B52:C52"/>
    <mergeCell ref="B53:C53"/>
    <mergeCell ref="B54:C54"/>
    <mergeCell ref="B55:C55"/>
    <mergeCell ref="B56:C56"/>
    <mergeCell ref="B57:C57"/>
    <mergeCell ref="B58:C58"/>
    <mergeCell ref="B59:C59"/>
    <mergeCell ref="B60:C60"/>
    <mergeCell ref="B61:C61"/>
    <mergeCell ref="B63:C63"/>
    <mergeCell ref="B64:C64"/>
    <mergeCell ref="B65:C65"/>
    <mergeCell ref="B66:C66"/>
    <mergeCell ref="B67:C67"/>
    <mergeCell ref="A110:A115"/>
    <mergeCell ref="B110:B115"/>
    <mergeCell ref="D72:D73"/>
    <mergeCell ref="A74:A109"/>
    <mergeCell ref="B74:B88"/>
    <mergeCell ref="B89:B97"/>
    <mergeCell ref="B98:B104"/>
    <mergeCell ref="B105:B109"/>
    <mergeCell ref="A72:A73"/>
    <mergeCell ref="B72:B73"/>
    <mergeCell ref="C72:C73"/>
  </mergeCells>
  <phoneticPr fontId="6"/>
  <dataValidations count="1">
    <dataValidation type="list" allowBlank="1" showInputMessage="1" showErrorMessage="1" sqref="D10:D43 D52:D67" xr:uid="{00000000-0002-0000-0300-000001000000}">
      <formula1>"選択,A,B,C,D"</formula1>
    </dataValidation>
  </dataValidations>
  <pageMargins left="0.70866141732283472" right="0.70866141732283472" top="0.74803149606299213" bottom="0.74803149606299213" header="0.31496062992125984" footer="0.31496062992125984"/>
  <pageSetup paperSize="9" scale="83" fitToHeight="0" orientation="portrait" cellComments="asDisplayed" r:id="rId1"/>
  <headerFooter>
    <oddHeader>&amp;L&amp;F&amp;R&amp;A</oddHeader>
    <oddFooter>&amp;C&amp;P / &amp;N</oddFooter>
  </headerFooter>
  <rowBreaks count="4" manualBreakCount="4">
    <brk id="44" max="16383" man="1"/>
    <brk id="68" max="16383" man="1"/>
    <brk id="88" max="16383" man="1"/>
    <brk id="10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34"/>
  <sheetViews>
    <sheetView workbookViewId="0"/>
  </sheetViews>
  <sheetFormatPr defaultColWidth="8.875" defaultRowHeight="27" customHeight="1" x14ac:dyDescent="0.15"/>
  <cols>
    <col min="1" max="1" width="2.875" style="60" customWidth="1"/>
    <col min="2" max="2" width="42.875" style="65" customWidth="1"/>
    <col min="3" max="3" width="16" style="65" bestFit="1" customWidth="1"/>
    <col min="4" max="4" width="15.5" style="65" customWidth="1"/>
    <col min="5" max="5" width="16" style="60" bestFit="1" customWidth="1"/>
    <col min="6" max="16384" width="8.875" style="60"/>
  </cols>
  <sheetData>
    <row r="1" spans="1:12" ht="27" customHeight="1" x14ac:dyDescent="0.15">
      <c r="A1" s="238" t="s">
        <v>221</v>
      </c>
      <c r="B1" s="60"/>
      <c r="E1" s="66"/>
    </row>
    <row r="2" spans="1:12" ht="27" customHeight="1" x14ac:dyDescent="0.15">
      <c r="B2" s="67"/>
    </row>
    <row r="3" spans="1:12" s="17" customFormat="1" ht="27" customHeight="1" x14ac:dyDescent="0.15">
      <c r="A3" s="68" t="s">
        <v>31</v>
      </c>
      <c r="C3" s="18"/>
      <c r="D3" s="18"/>
    </row>
    <row r="4" spans="1:12" ht="34.15" customHeight="1" x14ac:dyDescent="0.15">
      <c r="A4" s="354" t="s">
        <v>331</v>
      </c>
      <c r="B4" s="354"/>
      <c r="C4" s="354"/>
      <c r="D4" s="354"/>
      <c r="E4" s="354"/>
      <c r="F4" s="65"/>
    </row>
    <row r="5" spans="1:12" ht="27" customHeight="1" x14ac:dyDescent="0.15">
      <c r="A5" s="65"/>
      <c r="E5" s="65"/>
      <c r="F5" s="65"/>
    </row>
    <row r="6" spans="1:12" s="17" customFormat="1" ht="27" customHeight="1" x14ac:dyDescent="0.15">
      <c r="A6" s="359" t="s">
        <v>224</v>
      </c>
      <c r="B6" s="359"/>
      <c r="C6" s="109"/>
    </row>
    <row r="7" spans="1:12" ht="27" customHeight="1" x14ac:dyDescent="0.15">
      <c r="B7" s="60"/>
      <c r="C7" s="60"/>
      <c r="D7" s="60"/>
    </row>
    <row r="8" spans="1:12" s="17" customFormat="1" ht="27" customHeight="1" x14ac:dyDescent="0.15">
      <c r="A8" s="68" t="s">
        <v>181</v>
      </c>
      <c r="C8" s="18"/>
      <c r="D8" s="18"/>
    </row>
    <row r="9" spans="1:12" s="17" customFormat="1" ht="27" customHeight="1" x14ac:dyDescent="0.15">
      <c r="A9" s="360" t="s">
        <v>239</v>
      </c>
      <c r="B9" s="360"/>
      <c r="C9" s="77">
        <f>施設詳細!E76</f>
        <v>0</v>
      </c>
    </row>
    <row r="10" spans="1:12" s="17" customFormat="1" ht="27" customHeight="1" thickBot="1" x14ac:dyDescent="0.2">
      <c r="A10" s="360" t="s">
        <v>240</v>
      </c>
      <c r="B10" s="360"/>
      <c r="C10" s="78">
        <f>C9*2</f>
        <v>0</v>
      </c>
    </row>
    <row r="11" spans="1:12" s="17" customFormat="1" ht="27" customHeight="1" thickBot="1" x14ac:dyDescent="0.2">
      <c r="A11" s="361" t="s">
        <v>241</v>
      </c>
      <c r="B11" s="362"/>
      <c r="C11" s="79">
        <f>C10/4</f>
        <v>0</v>
      </c>
    </row>
    <row r="12" spans="1:12" s="17" customFormat="1" ht="27" customHeight="1" x14ac:dyDescent="0.15">
      <c r="A12" s="18" t="s">
        <v>244</v>
      </c>
      <c r="B12" s="18" t="s">
        <v>246</v>
      </c>
    </row>
    <row r="13" spans="1:12" s="17" customFormat="1" ht="27" customHeight="1" x14ac:dyDescent="0.15">
      <c r="A13" s="17" t="s">
        <v>244</v>
      </c>
      <c r="B13" s="18" t="s">
        <v>245</v>
      </c>
    </row>
    <row r="14" spans="1:12" ht="27" customHeight="1" x14ac:dyDescent="0.15">
      <c r="A14" s="65"/>
      <c r="B14" s="60"/>
      <c r="H14" s="17"/>
    </row>
    <row r="15" spans="1:12" ht="26.45" customHeight="1" x14ac:dyDescent="0.15">
      <c r="A15" s="68" t="s">
        <v>238</v>
      </c>
      <c r="B15" s="60"/>
      <c r="L15" s="69"/>
    </row>
    <row r="16" spans="1:12" ht="26.45" customHeight="1" x14ac:dyDescent="0.15">
      <c r="A16" s="60" t="s">
        <v>187</v>
      </c>
      <c r="B16" s="60"/>
      <c r="L16" s="70"/>
    </row>
    <row r="17" spans="1:13" ht="27" customHeight="1" x14ac:dyDescent="0.15">
      <c r="A17" s="359" t="s">
        <v>166</v>
      </c>
      <c r="B17" s="359"/>
      <c r="C17" s="134">
        <f>施設群!D116</f>
        <v>0</v>
      </c>
      <c r="D17" s="60"/>
      <c r="F17" s="17"/>
    </row>
    <row r="18" spans="1:13" ht="27" customHeight="1" x14ac:dyDescent="0.15">
      <c r="A18" s="359" t="s">
        <v>169</v>
      </c>
      <c r="B18" s="359"/>
      <c r="C18" s="132">
        <f>基幹!D9</f>
        <v>0</v>
      </c>
      <c r="D18" s="60"/>
      <c r="F18" s="17"/>
    </row>
    <row r="19" spans="1:13" ht="27" customHeight="1" x14ac:dyDescent="0.15">
      <c r="A19" s="359" t="s">
        <v>193</v>
      </c>
      <c r="B19" s="359"/>
      <c r="C19" s="132">
        <f>基幹!D10</f>
        <v>0</v>
      </c>
      <c r="D19" s="60"/>
      <c r="F19" s="17"/>
    </row>
    <row r="20" spans="1:13" ht="27" customHeight="1" x14ac:dyDescent="0.15">
      <c r="A20" s="359" t="s">
        <v>170</v>
      </c>
      <c r="B20" s="359"/>
      <c r="C20" s="80" t="str">
        <f>IF(OR(C18="東京都",C19="札幌市",C19="横浜市",C19="名古屋市",C19="京都市",C19="大阪市",C19="神戸市",C19="福岡市"),"都市部","その他")</f>
        <v>その他</v>
      </c>
      <c r="D20" s="60"/>
      <c r="F20" s="17"/>
    </row>
    <row r="21" spans="1:13" ht="27" customHeight="1" x14ac:dyDescent="0.15">
      <c r="A21" s="60" t="s">
        <v>222</v>
      </c>
      <c r="B21" s="60"/>
      <c r="C21" s="60"/>
      <c r="D21" s="60"/>
    </row>
    <row r="22" spans="1:13" ht="27" customHeight="1" x14ac:dyDescent="0.15">
      <c r="A22" s="60" t="s">
        <v>223</v>
      </c>
      <c r="B22" s="60"/>
      <c r="C22" s="60"/>
      <c r="D22" s="60"/>
    </row>
    <row r="23" spans="1:13" ht="27" customHeight="1" x14ac:dyDescent="0.15">
      <c r="B23" s="60"/>
      <c r="C23" s="60"/>
      <c r="D23" s="60"/>
    </row>
    <row r="24" spans="1:13" ht="27" customHeight="1" x14ac:dyDescent="0.15">
      <c r="A24" s="60" t="s">
        <v>188</v>
      </c>
      <c r="B24" s="60"/>
      <c r="C24" s="60"/>
      <c r="D24" s="60"/>
    </row>
    <row r="25" spans="1:13" ht="27" customHeight="1" thickBot="1" x14ac:dyDescent="0.2">
      <c r="A25" s="60" t="s">
        <v>186</v>
      </c>
      <c r="B25" s="60"/>
      <c r="L25" s="69"/>
    </row>
    <row r="26" spans="1:13" ht="27" customHeight="1" x14ac:dyDescent="0.15">
      <c r="A26" s="358" t="s">
        <v>166</v>
      </c>
      <c r="B26" s="358"/>
      <c r="C26" s="71" t="s">
        <v>179</v>
      </c>
      <c r="D26" s="72" t="s">
        <v>182</v>
      </c>
      <c r="E26" s="73" t="s">
        <v>180</v>
      </c>
      <c r="M26" s="69"/>
    </row>
    <row r="27" spans="1:13" ht="27" customHeight="1" x14ac:dyDescent="0.15">
      <c r="A27" s="356" t="s">
        <v>304</v>
      </c>
      <c r="B27" s="356"/>
      <c r="C27" s="74" t="s">
        <v>171</v>
      </c>
      <c r="D27" s="112" t="s">
        <v>172</v>
      </c>
      <c r="E27" s="81" t="str">
        <f>IF(AND(C17&gt;=8000,C20="都市部"),"○","×")</f>
        <v>×</v>
      </c>
      <c r="M27" s="69"/>
    </row>
    <row r="28" spans="1:13" ht="27" customHeight="1" x14ac:dyDescent="0.15">
      <c r="A28" s="357" t="s">
        <v>305</v>
      </c>
      <c r="B28" s="357"/>
      <c r="C28" s="75" t="s">
        <v>171</v>
      </c>
      <c r="D28" s="113" t="s">
        <v>174</v>
      </c>
      <c r="E28" s="82" t="str">
        <f>IF(AND(C17&gt;=5000,C17&lt;=7999,C20="都市部"),"○","×")</f>
        <v>×</v>
      </c>
      <c r="M28" s="69"/>
    </row>
    <row r="29" spans="1:13" ht="27" customHeight="1" x14ac:dyDescent="0.15">
      <c r="A29" s="357" t="s">
        <v>306</v>
      </c>
      <c r="B29" s="357"/>
      <c r="C29" s="75" t="s">
        <v>171</v>
      </c>
      <c r="D29" s="113" t="s">
        <v>175</v>
      </c>
      <c r="E29" s="82" t="str">
        <f>IF(AND(C17&gt;=2000,C17&lt;=4999,C20="都市部"),"○","×")</f>
        <v>×</v>
      </c>
      <c r="M29" s="69"/>
    </row>
    <row r="30" spans="1:13" ht="27" customHeight="1" x14ac:dyDescent="0.15">
      <c r="A30" s="355" t="s">
        <v>307</v>
      </c>
      <c r="B30" s="355"/>
      <c r="C30" s="76" t="s">
        <v>171</v>
      </c>
      <c r="D30" s="114" t="s">
        <v>176</v>
      </c>
      <c r="E30" s="83" t="str">
        <f>IF(AND(C17&gt;=1000,C17&lt;=1999,C20="都市部"),"○","×")</f>
        <v>×</v>
      </c>
      <c r="M30" s="69"/>
    </row>
    <row r="31" spans="1:13" ht="27" customHeight="1" x14ac:dyDescent="0.15">
      <c r="A31" s="356" t="s">
        <v>303</v>
      </c>
      <c r="B31" s="356"/>
      <c r="C31" s="74" t="s">
        <v>168</v>
      </c>
      <c r="D31" s="115" t="s">
        <v>173</v>
      </c>
      <c r="E31" s="81" t="str">
        <f>IF(AND(C17&gt;=5000,C20="その他"),"○","×")</f>
        <v>×</v>
      </c>
      <c r="L31" s="69"/>
    </row>
    <row r="32" spans="1:13" ht="27" customHeight="1" x14ac:dyDescent="0.15">
      <c r="A32" s="357" t="s">
        <v>306</v>
      </c>
      <c r="B32" s="357"/>
      <c r="C32" s="75" t="s">
        <v>168</v>
      </c>
      <c r="D32" s="113" t="s">
        <v>177</v>
      </c>
      <c r="E32" s="82" t="str">
        <f>IF(AND(C17&gt;=2000,C17&lt;=4999,C20="その他"),"○","×")</f>
        <v>×</v>
      </c>
      <c r="L32" s="69"/>
    </row>
    <row r="33" spans="1:12" ht="27" customHeight="1" thickBot="1" x14ac:dyDescent="0.2">
      <c r="A33" s="355" t="s">
        <v>307</v>
      </c>
      <c r="B33" s="355"/>
      <c r="C33" s="76" t="s">
        <v>168</v>
      </c>
      <c r="D33" s="116" t="s">
        <v>178</v>
      </c>
      <c r="E33" s="84" t="str">
        <f>IF(AND(C17&gt;=1000,C17&lt;=1999,C20="その他"),"○","×")</f>
        <v>×</v>
      </c>
      <c r="L33" s="69"/>
    </row>
    <row r="34" spans="1:12" ht="27" customHeight="1" x14ac:dyDescent="0.15">
      <c r="L34" s="69"/>
    </row>
  </sheetData>
  <sheetProtection algorithmName="SHA-512" hashValue="21TSnd4WuohsRftNt9/3J5dzV2EFa82fAsH6G6JYAbl96IeJxZ29u0nybMRhM2DOhBmlhqJG/WpxwcnhayxHDg==" saltValue="WgmNwB2oLogRW/FU4lYvlg==" spinCount="100000" sheet="1" formatCells="0"/>
  <mergeCells count="17">
    <mergeCell ref="A20:B20"/>
    <mergeCell ref="A4:E4"/>
    <mergeCell ref="A33:B33"/>
    <mergeCell ref="A27:B27"/>
    <mergeCell ref="A28:B28"/>
    <mergeCell ref="A29:B29"/>
    <mergeCell ref="A30:B30"/>
    <mergeCell ref="A31:B31"/>
    <mergeCell ref="A32:B32"/>
    <mergeCell ref="A26:B26"/>
    <mergeCell ref="A6:B6"/>
    <mergeCell ref="A9:B9"/>
    <mergeCell ref="A10:B10"/>
    <mergeCell ref="A11:B11"/>
    <mergeCell ref="A17:B17"/>
    <mergeCell ref="A18:B18"/>
    <mergeCell ref="A19:B19"/>
  </mergeCells>
  <phoneticPr fontId="6"/>
  <dataValidations count="1">
    <dataValidation imeMode="disabled" allowBlank="1" showInputMessage="1" showErrorMessage="1" sqref="C6" xr:uid="{00000000-0002-0000-0400-000000000000}"/>
  </dataValidations>
  <pageMargins left="0.70866141732283472" right="0.70866141732283472" top="0.74803149606299213" bottom="0.74803149606299213" header="0.31496062992125984" footer="0.31496062992125984"/>
  <pageSetup paperSize="9" scale="90" orientation="portrait" cellComments="asDisplayed" r:id="rId1"/>
  <headerFooter>
    <oddHeader>&amp;L&amp;F&amp;R&amp;A</oddHeader>
    <oddFooter>&amp;C&amp;P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229</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378</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vV7pO3WCl1VyOc1KPFcFcjth4wLa9uR1inFqVOY/p4x3R1HguPLpLQxuvVBXPlR1Cz2XWhpHxOPETqqUB65UCw==" saltValue="rU+bwcb7S6a0C0PK6kJQcA==" spinCount="100000" sheet="1" formatCells="0"/>
  <phoneticPr fontId="6"/>
  <dataValidations count="5">
    <dataValidation type="list" allowBlank="1" showInputMessage="1" showErrorMessage="1" sqref="D29 D31 D33 D35 D37 D39 D41 D43 D45" xr:uid="{00000000-0002-0000-0500-000000000000}">
      <formula1>"0,10,15,20,25,30,35,40,45,50,55,60,65,70,75,80,85,90"</formula1>
    </dataValidation>
    <dataValidation imeMode="disabled" allowBlank="1" showInputMessage="1" showErrorMessage="1" sqref="D116:D158 E116:F157 E158:F158" xr:uid="{00000000-0002-0000-0500-000004000000}"/>
    <dataValidation type="list" allowBlank="1" showInputMessage="1" showErrorMessage="1" sqref="D27" xr:uid="{00000000-0002-0000-0500-000008000000}">
      <formula1>"0,10,15,20,25,30,35,40,45,50,55,60,65,70,75,80,85,90,100"</formula1>
    </dataValidation>
    <dataValidation type="custom" allowBlank="1" showInputMessage="1" showErrorMessage="1" sqref="D46" xr:uid="{00000000-0002-0000-0500-000009000000}">
      <formula1>100</formula1>
    </dataValidation>
    <dataValidation type="list" allowBlank="1" showInputMessage="1" showErrorMessage="1" sqref="D52:E85 D91:E107" xr:uid="{00000000-0002-0000-0500-00000A000000}">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F0019-9510-4061-8CFC-8C5BB008DCE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46"/>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7218C4C1-DBE3-4511-8C11-2C29C96225AA}">
      <formula1>"選択,A,B,C,D"</formula1>
    </dataValidation>
    <dataValidation type="custom" allowBlank="1" showInputMessage="1" showErrorMessage="1" sqref="D46" xr:uid="{C6F4D50F-3900-4F59-9325-4024CAC0DDF6}">
      <formula1>100</formula1>
    </dataValidation>
    <dataValidation type="list" allowBlank="1" showInputMessage="1" showErrorMessage="1" sqref="D27" xr:uid="{A774E07A-EC2C-45D6-A56B-388C4121F860}">
      <formula1>"0,10,15,20,25,30,35,40,45,50,55,60,65,70,75,80,85,90,100"</formula1>
    </dataValidation>
    <dataValidation imeMode="disabled" allowBlank="1" showInputMessage="1" showErrorMessage="1" sqref="D116:F158" xr:uid="{8D46EBCF-C0B2-4DD3-B962-573B04E62314}"/>
    <dataValidation type="list" allowBlank="1" showInputMessage="1" showErrorMessage="1" sqref="D29 D31 D33 D35 D37 D39 D41 D43 D45" xr:uid="{BA5EDBCA-AD85-40FC-95D0-81BAE76FE6D2}">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6D8E2-3D53-4159-893E-76D7C677F29F}">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2E67A0C3-DADA-43FB-9E57-9BAD8E87BA4E}">
      <formula1>"0,10,15,20,25,30,35,40,45,50,55,60,65,70,75,80,85,90"</formula1>
    </dataValidation>
    <dataValidation imeMode="disabled" allowBlank="1" showInputMessage="1" showErrorMessage="1" sqref="D116:F158" xr:uid="{B0F56686-171B-4ED0-A0E0-4252293DE900}"/>
    <dataValidation type="list" allowBlank="1" showInputMessage="1" showErrorMessage="1" sqref="D27" xr:uid="{11263133-63E8-49E8-95FF-ED62B93906E8}">
      <formula1>"0,10,15,20,25,30,35,40,45,50,55,60,65,70,75,80,85,90,100"</formula1>
    </dataValidation>
    <dataValidation type="custom" allowBlank="1" showInputMessage="1" showErrorMessage="1" sqref="D46" xr:uid="{B759E0C9-84DE-4AC2-A692-E840A2FEF9F6}">
      <formula1>100</formula1>
    </dataValidation>
    <dataValidation type="list" allowBlank="1" showInputMessage="1" showErrorMessage="1" sqref="D52:E85 D91:E107" xr:uid="{A3EABE42-0CD0-48C8-A7D4-5056BFD8B674}">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223B7-253B-4C77-B1FB-36D7977D770E}">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39215F10-4F69-49DD-813F-44128CCC3E45}">
      <formula1>"0,10,15,20,25,30,35,40,45,50,55,60,65,70,75,80,85,90"</formula1>
    </dataValidation>
    <dataValidation imeMode="disabled" allowBlank="1" showInputMessage="1" showErrorMessage="1" sqref="D116:F158" xr:uid="{6211059A-2EC8-45E1-8E55-E1110F1E69EA}"/>
    <dataValidation type="list" allowBlank="1" showInputMessage="1" showErrorMessage="1" sqref="D27" xr:uid="{54F31396-521E-42FA-BD53-8786C4BD97EE}">
      <formula1>"0,10,15,20,25,30,35,40,45,50,55,60,65,70,75,80,85,90,100"</formula1>
    </dataValidation>
    <dataValidation type="custom" allowBlank="1" showInputMessage="1" showErrorMessage="1" sqref="D46" xr:uid="{A50FFABF-C655-4E39-BA43-410411F10A83}">
      <formula1>100</formula1>
    </dataValidation>
    <dataValidation type="list" allowBlank="1" showInputMessage="1" showErrorMessage="1" sqref="D52:E85 D91:E107" xr:uid="{BA4831DE-B6A9-4B9D-B8B3-62E8A08FA254}">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52A3B-5AA7-47E6-9F80-0653DAF1F9BC}">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11076E2D-B079-4C48-A136-CA09E0D78896}">
      <formula1>"選択,A,B,C,D"</formula1>
    </dataValidation>
    <dataValidation type="custom" allowBlank="1" showInputMessage="1" showErrorMessage="1" sqref="D46" xr:uid="{B1E06F4C-CB4E-4C1D-8223-C6E2981723EC}">
      <formula1>100</formula1>
    </dataValidation>
    <dataValidation type="list" allowBlank="1" showInputMessage="1" showErrorMessage="1" sqref="D27" xr:uid="{FF55F23A-2C08-444D-B5DE-7F295EC86976}">
      <formula1>"0,10,15,20,25,30,35,40,45,50,55,60,65,70,75,80,85,90,100"</formula1>
    </dataValidation>
    <dataValidation imeMode="disabled" allowBlank="1" showInputMessage="1" showErrorMessage="1" sqref="D116:F158" xr:uid="{D5F2121F-67A1-4C11-9FD8-E15CE36474CE}"/>
    <dataValidation type="list" allowBlank="1" showInputMessage="1" showErrorMessage="1" sqref="D29 D31 D33 D35 D37 D39 D41 D43 D45" xr:uid="{3A95981D-A1DB-46BC-A6C2-624BA80BCA3A}">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80F04-0C09-4246-A7E8-31C4C96110FC}">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3674E392-E3AB-4922-AFBE-89958605BAB8}">
      <formula1>"選択,A,B,C,D"</formula1>
    </dataValidation>
    <dataValidation type="custom" allowBlank="1" showInputMessage="1" showErrorMessage="1" sqref="D46" xr:uid="{F6564584-4E5F-4DA9-ABA0-8FFD319FDA48}">
      <formula1>100</formula1>
    </dataValidation>
    <dataValidation type="list" allowBlank="1" showInputMessage="1" showErrorMessage="1" sqref="D27" xr:uid="{EB73A2DA-CA08-47BB-8B7F-BA920797DF27}">
      <formula1>"0,10,15,20,25,30,35,40,45,50,55,60,65,70,75,80,85,90,100"</formula1>
    </dataValidation>
    <dataValidation imeMode="disabled" allowBlank="1" showInputMessage="1" showErrorMessage="1" sqref="D116:F158" xr:uid="{5E94E31C-CEC7-46F9-AE4D-C18BE12F0FD7}"/>
    <dataValidation type="list" allowBlank="1" showInputMessage="1" showErrorMessage="1" sqref="D29 D31 D33 D35 D37 D39 D41 D43 D45" xr:uid="{876FD9A8-7390-4DE5-B04D-2A3F763B582F}">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A7F5B-6ECA-45CD-AC6C-051978D78E87}">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1580BC57-80DD-457B-84A5-5B67C9D9F840}">
      <formula1>"0,10,15,20,25,30,35,40,45,50,55,60,65,70,75,80,85,90"</formula1>
    </dataValidation>
    <dataValidation imeMode="disabled" allowBlank="1" showInputMessage="1" showErrorMessage="1" sqref="D116:F158" xr:uid="{C079BA39-9AB2-40EE-9AC8-B936EAB33A6E}"/>
    <dataValidation type="list" allowBlank="1" showInputMessage="1" showErrorMessage="1" sqref="D27" xr:uid="{9CF48D12-073A-4AFC-90C3-857D40BA309F}">
      <formula1>"0,10,15,20,25,30,35,40,45,50,55,60,65,70,75,80,85,90,100"</formula1>
    </dataValidation>
    <dataValidation type="custom" allowBlank="1" showInputMessage="1" showErrorMessage="1" sqref="D46" xr:uid="{80756E44-3BBA-4549-A696-712F81782CC6}">
      <formula1>100</formula1>
    </dataValidation>
    <dataValidation type="list" allowBlank="1" showInputMessage="1" showErrorMessage="1" sqref="D52:E85 D91:E107" xr:uid="{3F82A9FC-7626-42EB-BE63-98C4A448C4E8}">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42B05-372F-46F4-8E56-805C5D4FE794}">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23662BAA-9D74-447F-8A55-1914B5D5B55D}">
      <formula1>"選択,A,B,C,D"</formula1>
    </dataValidation>
    <dataValidation type="custom" allowBlank="1" showInputMessage="1" showErrorMessage="1" sqref="D46" xr:uid="{48E4ED3A-894B-4C0F-B1FA-10124DB8C3BD}">
      <formula1>100</formula1>
    </dataValidation>
    <dataValidation type="list" allowBlank="1" showInputMessage="1" showErrorMessage="1" sqref="D27" xr:uid="{D77A2EF9-2457-4617-9E02-45A908671A67}">
      <formula1>"0,10,15,20,25,30,35,40,45,50,55,60,65,70,75,80,85,90,100"</formula1>
    </dataValidation>
    <dataValidation imeMode="disabled" allowBlank="1" showInputMessage="1" showErrorMessage="1" sqref="D116:F158" xr:uid="{7A35DB28-A8D8-4661-BD6B-4F32364C651D}"/>
    <dataValidation type="list" allowBlank="1" showInputMessage="1" showErrorMessage="1" sqref="D29 D31 D33 D35 D37 D39 D41 D43 D45" xr:uid="{FE70FB6C-4424-4D66-B587-929624CD2D1E}">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7A8A8-280B-4056-B101-D78EF1558E2D}">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27B6B28B-1A80-4BF9-A156-76060CB3257A}">
      <formula1>"0,10,15,20,25,30,35,40,45,50,55,60,65,70,75,80,85,90"</formula1>
    </dataValidation>
    <dataValidation imeMode="disabled" allowBlank="1" showInputMessage="1" showErrorMessage="1" sqref="D116:F158" xr:uid="{E5777627-F526-4170-AE39-F1D93CD78548}"/>
    <dataValidation type="list" allowBlank="1" showInputMessage="1" showErrorMessage="1" sqref="D27" xr:uid="{FCDE8F53-D6BC-489C-886D-9EF7A0EDE67A}">
      <formula1>"0,10,15,20,25,30,35,40,45,50,55,60,65,70,75,80,85,90,100"</formula1>
    </dataValidation>
    <dataValidation type="custom" allowBlank="1" showInputMessage="1" showErrorMessage="1" sqref="D46" xr:uid="{AF9ED8DF-5A93-487C-9DF3-5692E0ED629C}">
      <formula1>100</formula1>
    </dataValidation>
    <dataValidation type="list" allowBlank="1" showInputMessage="1" showErrorMessage="1" sqref="D52:E85 D91:E107" xr:uid="{923AD74A-EC38-4923-B141-38F2BB4EDDAB}">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E9A7D-237A-4480-95E3-4A5FE96938E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3D8B5A7A-51B5-4139-8F88-107AA6FFC12A}">
      <formula1>"0,10,15,20,25,30,35,40,45,50,55,60,65,70,75,80,85,90"</formula1>
    </dataValidation>
    <dataValidation imeMode="disabled" allowBlank="1" showInputMessage="1" showErrorMessage="1" sqref="D116:F158" xr:uid="{CFCC6A84-5BD6-4812-9AF6-5AFFC391C4CC}"/>
    <dataValidation type="list" allowBlank="1" showInputMessage="1" showErrorMessage="1" sqref="D27" xr:uid="{CB9228D4-BB92-4889-9718-3E1C1613E6C3}">
      <formula1>"0,10,15,20,25,30,35,40,45,50,55,60,65,70,75,80,85,90,100"</formula1>
    </dataValidation>
    <dataValidation type="custom" allowBlank="1" showInputMessage="1" showErrorMessage="1" sqref="D46" xr:uid="{13852E69-4280-4AD6-B962-55D3D2F4F56E}">
      <formula1>100</formula1>
    </dataValidation>
    <dataValidation type="list" allowBlank="1" showInputMessage="1" showErrorMessage="1" sqref="D52:E85 D91:E107" xr:uid="{34E54A54-B5EC-48C9-8DE1-33E98091E5AC}">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4A644-1E70-46A5-B423-9EF21C7FBBC0}">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CD4F6067-5FA0-4AF3-940B-05148073F5E9}">
      <formula1>"選択,A,B,C,D"</formula1>
    </dataValidation>
    <dataValidation type="custom" allowBlank="1" showInputMessage="1" showErrorMessage="1" sqref="D46" xr:uid="{0CC9B1ED-F785-4B87-B0F3-F4026BFD8A3F}">
      <formula1>100</formula1>
    </dataValidation>
    <dataValidation type="list" allowBlank="1" showInputMessage="1" showErrorMessage="1" sqref="D27" xr:uid="{2A377572-AD7A-40F5-87C0-BDF4D741BAB6}">
      <formula1>"0,10,15,20,25,30,35,40,45,50,55,60,65,70,75,80,85,90,100"</formula1>
    </dataValidation>
    <dataValidation imeMode="disabled" allowBlank="1" showInputMessage="1" showErrorMessage="1" sqref="D116:F158" xr:uid="{27111299-097F-4845-B729-56271B0EE66A}"/>
    <dataValidation type="list" allowBlank="1" showInputMessage="1" showErrorMessage="1" sqref="D29 D31 D33 D35 D37 D39 D41 D43 D45" xr:uid="{C2C57330-7E81-4A59-917B-0EB50AD2A006}">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FDD11-3DF6-4C63-B865-9697CE429FA3}">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D4586A88-95C6-4B30-9041-5001F5453884}">
      <formula1>"0,10,15,20,25,30,35,40,45,50,55,60,65,70,75,80,85,90"</formula1>
    </dataValidation>
    <dataValidation imeMode="disabled" allowBlank="1" showInputMessage="1" showErrorMessage="1" sqref="D116:F158" xr:uid="{984F5986-5EF5-414D-9BAF-DFDF79D655A7}"/>
    <dataValidation type="list" allowBlank="1" showInputMessage="1" showErrorMessage="1" sqref="D27" xr:uid="{99E71C0A-6F79-4061-8AD5-03F8C86583C2}">
      <formula1>"0,10,15,20,25,30,35,40,45,50,55,60,65,70,75,80,85,90,100"</formula1>
    </dataValidation>
    <dataValidation type="custom" allowBlank="1" showInputMessage="1" showErrorMessage="1" sqref="D46" xr:uid="{1F0756D6-0EF7-413A-8A60-71EC79CD4E60}">
      <formula1>100</formula1>
    </dataValidation>
    <dataValidation type="list" allowBlank="1" showInputMessage="1" showErrorMessage="1" sqref="D52:E85 D91:E107" xr:uid="{FCB9DC22-1F32-4CF3-B51C-4DF35B30B9AA}">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FB7F9-C39D-40E3-B78C-BC7111DBD4CD}">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ABBB4497-863F-4386-A5E9-71BA73A1D1E1}">
      <formula1>"選択,A,B,C,D"</formula1>
    </dataValidation>
    <dataValidation type="custom" allowBlank="1" showInputMessage="1" showErrorMessage="1" sqref="D46" xr:uid="{136EFA74-D7CD-442C-B74F-A03571CE6491}">
      <formula1>100</formula1>
    </dataValidation>
    <dataValidation type="list" allowBlank="1" showInputMessage="1" showErrorMessage="1" sqref="D27" xr:uid="{FAB77821-09F6-4F73-88DD-97BE40144F31}">
      <formula1>"0,10,15,20,25,30,35,40,45,50,55,60,65,70,75,80,85,90,100"</formula1>
    </dataValidation>
    <dataValidation imeMode="disabled" allowBlank="1" showInputMessage="1" showErrorMessage="1" sqref="D116:F158" xr:uid="{28986606-67B3-49FF-9623-F2A167705030}"/>
    <dataValidation type="list" allowBlank="1" showInputMessage="1" showErrorMessage="1" sqref="D29 D31 D33 D35 D37 D39 D41 D43 D45" xr:uid="{62C2C1D1-74A3-414F-A1D3-D675E634FFB4}">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B47FC-A083-443B-8118-D5CC05DB4932}">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07E303C8-87DD-4143-B718-EDE6EFDE9C96}">
      <formula1>"選択,A,B,C,D"</formula1>
    </dataValidation>
    <dataValidation type="custom" allowBlank="1" showInputMessage="1" showErrorMessage="1" sqref="D46" xr:uid="{A1695A34-4FCA-447A-BE66-ADF711396AD3}">
      <formula1>100</formula1>
    </dataValidation>
    <dataValidation type="list" allowBlank="1" showInputMessage="1" showErrorMessage="1" sqref="D27" xr:uid="{3FC667F1-F5D2-4156-A19D-797866DEC965}">
      <formula1>"0,10,15,20,25,30,35,40,45,50,55,60,65,70,75,80,85,90,100"</formula1>
    </dataValidation>
    <dataValidation imeMode="disabled" allowBlank="1" showInputMessage="1" showErrorMessage="1" sqref="D116:F158" xr:uid="{9BF6FACF-5371-459A-9588-C7F6D9D3A65F}"/>
    <dataValidation type="list" allowBlank="1" showInputMessage="1" showErrorMessage="1" sqref="D29 D31 D33 D35 D37 D39 D41 D43 D45" xr:uid="{519B4619-85E4-4F08-946F-2B7437FDA22E}">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E0381-1D6D-4108-8B06-1B950A56B849}">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8E03FB0C-EBFA-4923-AD6B-DDA35A0ED9A7}">
      <formula1>"0,10,15,20,25,30,35,40,45,50,55,60,65,70,75,80,85,90"</formula1>
    </dataValidation>
    <dataValidation imeMode="disabled" allowBlank="1" showInputMessage="1" showErrorMessage="1" sqref="D116:F158" xr:uid="{F86570A4-4EC0-42E5-A6ED-B9CA6C2F1AA8}"/>
    <dataValidation type="list" allowBlank="1" showInputMessage="1" showErrorMessage="1" sqref="D27" xr:uid="{32BEBBB6-ED46-4C38-AD77-211A291CB4C0}">
      <formula1>"0,10,15,20,25,30,35,40,45,50,55,60,65,70,75,80,85,90,100"</formula1>
    </dataValidation>
    <dataValidation type="custom" allowBlank="1" showInputMessage="1" showErrorMessage="1" sqref="D46" xr:uid="{DC1A8C62-8186-4A89-B364-7C1DAE98E475}">
      <formula1>100</formula1>
    </dataValidation>
    <dataValidation type="list" allowBlank="1" showInputMessage="1" showErrorMessage="1" sqref="D52:E85 D91:E107" xr:uid="{49B9475A-C8E6-4F2B-A93F-BC200F3DB0A0}">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30D34-A5A2-46EB-AF65-BDB0414A990B}">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2967CE8B-F2D0-46D6-9F52-88120025EF74}">
      <formula1>"0,10,15,20,25,30,35,40,45,50,55,60,65,70,75,80,85,90"</formula1>
    </dataValidation>
    <dataValidation imeMode="disabled" allowBlank="1" showInputMessage="1" showErrorMessage="1" sqref="D116:F158" xr:uid="{C3B33047-6769-49B0-9BC3-42B3DF99C128}"/>
    <dataValidation type="list" allowBlank="1" showInputMessage="1" showErrorMessage="1" sqref="D27" xr:uid="{952ED559-764C-41AC-A623-3C9384930203}">
      <formula1>"0,10,15,20,25,30,35,40,45,50,55,60,65,70,75,80,85,90,100"</formula1>
    </dataValidation>
    <dataValidation type="custom" allowBlank="1" showInputMessage="1" showErrorMessage="1" sqref="D46" xr:uid="{F6937AAA-DA3F-4076-9C33-E1E6EF612934}">
      <formula1>100</formula1>
    </dataValidation>
    <dataValidation type="list" allowBlank="1" showInputMessage="1" showErrorMessage="1" sqref="D52:E85 D91:E107" xr:uid="{B56E1911-8384-4CAD-8E1A-B025DA51EB0B}">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BB1AB-A7C9-4C79-BC19-CF6AC6B59917}">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07D6F5F0-2C6D-4FFE-9E1A-A3FEA815389A}">
      <formula1>"選択,A,B,C,D"</formula1>
    </dataValidation>
    <dataValidation type="custom" allowBlank="1" showInputMessage="1" showErrorMessage="1" sqref="D46" xr:uid="{E25741C1-C40B-4699-88EF-19B0E766A44B}">
      <formula1>100</formula1>
    </dataValidation>
    <dataValidation type="list" allowBlank="1" showInputMessage="1" showErrorMessage="1" sqref="D27" xr:uid="{5D4833FF-67C4-4DB6-A9F2-4429AAC27E52}">
      <formula1>"0,10,15,20,25,30,35,40,45,50,55,60,65,70,75,80,85,90,100"</formula1>
    </dataValidation>
    <dataValidation imeMode="disabled" allowBlank="1" showInputMessage="1" showErrorMessage="1" sqref="D116:F158" xr:uid="{AB850388-9796-4AE1-BF5F-750B0AA27D9E}"/>
    <dataValidation type="list" allowBlank="1" showInputMessage="1" showErrorMessage="1" sqref="D29 D31 D33 D35 D37 D39 D41 D43 D45" xr:uid="{131C217D-C4BF-48B3-AF8D-083729909187}">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158CE-7AF6-40F5-88A7-69A5EFAF3F5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8D4ECC40-0715-453A-A185-E7ABBF67E177}">
      <formula1>"0,10,15,20,25,30,35,40,45,50,55,60,65,70,75,80,85,90"</formula1>
    </dataValidation>
    <dataValidation imeMode="disabled" allowBlank="1" showInputMessage="1" showErrorMessage="1" sqref="D116:F158" xr:uid="{9A8CFC34-D6C2-4EE7-BAA0-1CA9BC234819}"/>
    <dataValidation type="list" allowBlank="1" showInputMessage="1" showErrorMessage="1" sqref="D27" xr:uid="{8D805D27-16A3-46EE-A269-F486E6E4CF7B}">
      <formula1>"0,10,15,20,25,30,35,40,45,50,55,60,65,70,75,80,85,90,100"</formula1>
    </dataValidation>
    <dataValidation type="custom" allowBlank="1" showInputMessage="1" showErrorMessage="1" sqref="D46" xr:uid="{6BC686DC-87A6-4935-9256-7F41AC6E9307}">
      <formula1>100</formula1>
    </dataValidation>
    <dataValidation type="list" allowBlank="1" showInputMessage="1" showErrorMessage="1" sqref="D52:E85 D91:E107" xr:uid="{5FAA3F76-1E75-4E19-932B-E86E9425B090}">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51780-427F-4368-9275-6CCA231A9EC0}">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A7935618-0DCF-4A46-A59F-2D55CA162EAB}">
      <formula1>"選択,A,B,C,D"</formula1>
    </dataValidation>
    <dataValidation type="custom" allowBlank="1" showInputMessage="1" showErrorMessage="1" sqref="D46" xr:uid="{3585601A-594A-4ECC-852C-BBFE5380C555}">
      <formula1>100</formula1>
    </dataValidation>
    <dataValidation type="list" allowBlank="1" showInputMessage="1" showErrorMessage="1" sqref="D27" xr:uid="{AE0BEA83-0602-4325-93C1-8682F2822CF3}">
      <formula1>"0,10,15,20,25,30,35,40,45,50,55,60,65,70,75,80,85,90,100"</formula1>
    </dataValidation>
    <dataValidation imeMode="disabled" allowBlank="1" showInputMessage="1" showErrorMessage="1" sqref="D116:F158" xr:uid="{CE3F077C-BC1B-4F68-A344-14194D9D4F8B}"/>
    <dataValidation type="list" allowBlank="1" showInputMessage="1" showErrorMessage="1" sqref="D29 D31 D33 D35 D37 D39 D41 D43 D45" xr:uid="{B2F87A17-8A7A-4EBA-8373-B465FC7CFE16}">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0C6D9-33E0-4E8C-AB63-03CD388352B9}">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5FC482E4-B10A-4EBE-B26D-03CB28AB7CE0}">
      <formula1>"選択,A,B,C,D"</formula1>
    </dataValidation>
    <dataValidation type="custom" allowBlank="1" showInputMessage="1" showErrorMessage="1" sqref="D46" xr:uid="{64068871-4B14-4DAE-95FF-65E7BA7FF125}">
      <formula1>100</formula1>
    </dataValidation>
    <dataValidation type="list" allowBlank="1" showInputMessage="1" showErrorMessage="1" sqref="D27" xr:uid="{9A6187C9-1D1C-4A8B-A7D6-E010C78FE7B5}">
      <formula1>"0,10,15,20,25,30,35,40,45,50,55,60,65,70,75,80,85,90,100"</formula1>
    </dataValidation>
    <dataValidation imeMode="disabled" allowBlank="1" showInputMessage="1" showErrorMessage="1" sqref="D116:F158" xr:uid="{D201D71F-5084-4E8B-852A-9214F915F516}"/>
    <dataValidation type="list" allowBlank="1" showInputMessage="1" showErrorMessage="1" sqref="D29 D31 D33 D35 D37 D39 D41 D43 D45" xr:uid="{D0A6C829-D217-4292-88D5-EE5DAEE0DC29}">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0A799-FA4E-4777-9F30-0E5C4C887688}">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80545FEE-D677-45C5-81E5-337CB420DBFB}">
      <formula1>"0,10,15,20,25,30,35,40,45,50,55,60,65,70,75,80,85,90"</formula1>
    </dataValidation>
    <dataValidation imeMode="disabled" allowBlank="1" showInputMessage="1" showErrorMessage="1" sqref="D116:F158" xr:uid="{2C8D3A0E-8542-4A29-BCF3-0195CEE184CC}"/>
    <dataValidation type="list" allowBlank="1" showInputMessage="1" showErrorMessage="1" sqref="D27" xr:uid="{466A97D0-C6B2-4D71-8375-DA349BEF36F0}">
      <formula1>"0,10,15,20,25,30,35,40,45,50,55,60,65,70,75,80,85,90,100"</formula1>
    </dataValidation>
    <dataValidation type="custom" allowBlank="1" showInputMessage="1" showErrorMessage="1" sqref="D46" xr:uid="{D0E2D5ED-8E72-4ACB-B977-F2E60A16D896}">
      <formula1>100</formula1>
    </dataValidation>
    <dataValidation type="list" allowBlank="1" showInputMessage="1" showErrorMessage="1" sqref="D52:E85 D91:E107" xr:uid="{166ECD0D-6769-45DE-9EA4-366BEC885433}">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6F7DC-1C08-48FA-A505-B0B7F935C845}">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2A47BAE9-A285-4BA6-B0F3-113F5CDCC57D}">
      <formula1>"0,10,15,20,25,30,35,40,45,50,55,60,65,70,75,80,85,90"</formula1>
    </dataValidation>
    <dataValidation imeMode="disabled" allowBlank="1" showInputMessage="1" showErrorMessage="1" sqref="D116:F158" xr:uid="{5A2B044B-4C95-4F0E-B516-5CF54630B0CD}"/>
    <dataValidation type="list" allowBlank="1" showInputMessage="1" showErrorMessage="1" sqref="D27" xr:uid="{D62E84A3-EF4A-4E26-8FAC-8BE302B61C96}">
      <formula1>"0,10,15,20,25,30,35,40,45,50,55,60,65,70,75,80,85,90,100"</formula1>
    </dataValidation>
    <dataValidation type="custom" allowBlank="1" showInputMessage="1" showErrorMessage="1" sqref="D46" xr:uid="{393CA946-56B8-46A3-8321-1E401792E85E}">
      <formula1>100</formula1>
    </dataValidation>
    <dataValidation type="list" allowBlank="1" showInputMessage="1" showErrorMessage="1" sqref="D52:E85 D91:E107" xr:uid="{57783256-EB1B-4D75-ADFB-1C4CD2E3928F}">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24FCB-032C-4C87-9717-F0D412C888C7}">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73E5E2B1-EA51-4EA5-A447-B575B9DB9C57}">
      <formula1>"選択,A,B,C,D"</formula1>
    </dataValidation>
    <dataValidation type="custom" allowBlank="1" showInputMessage="1" showErrorMessage="1" sqref="D46" xr:uid="{3EED14C0-095F-4F9B-B7D6-BCC88307F482}">
      <formula1>100</formula1>
    </dataValidation>
    <dataValidation type="list" allowBlank="1" showInputMessage="1" showErrorMessage="1" sqref="D27" xr:uid="{36CE8D57-D401-4AB5-A8FA-F3525598D7F7}">
      <formula1>"0,10,15,20,25,30,35,40,45,50,55,60,65,70,75,80,85,90,100"</formula1>
    </dataValidation>
    <dataValidation imeMode="disabled" allowBlank="1" showInputMessage="1" showErrorMessage="1" sqref="D116:F158" xr:uid="{743EF631-8DBC-48FA-8EE4-9F95BFAE6CDD}"/>
    <dataValidation type="list" allowBlank="1" showInputMessage="1" showErrorMessage="1" sqref="D29 D31 D33 D35 D37 D39 D41 D43 D45" xr:uid="{0886ACC7-DBD8-4784-8EC4-1B8B9D2B6581}">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8B53D-E991-44B3-9CD3-F8A44CC6289A}">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D4D4B21D-D591-48B7-8F36-A6C2983D8820}">
      <formula1>"選択,A,B,C,D"</formula1>
    </dataValidation>
    <dataValidation type="custom" allowBlank="1" showInputMessage="1" showErrorMessage="1" sqref="D46" xr:uid="{72B460B4-4DCD-4D9A-9EFD-44D553B7721E}">
      <formula1>100</formula1>
    </dataValidation>
    <dataValidation type="list" allowBlank="1" showInputMessage="1" showErrorMessage="1" sqref="D27" xr:uid="{BE156FF6-BCE0-49C0-824F-DCE08E7A5FEF}">
      <formula1>"0,10,15,20,25,30,35,40,45,50,55,60,65,70,75,80,85,90,100"</formula1>
    </dataValidation>
    <dataValidation imeMode="disabled" allowBlank="1" showInputMessage="1" showErrorMessage="1" sqref="D116:F158" xr:uid="{5BB95F62-542D-4C14-BC42-8B97F029AEDC}"/>
    <dataValidation type="list" allowBlank="1" showInputMessage="1" showErrorMessage="1" sqref="D29 D31 D33 D35 D37 D39 D41 D43 D45" xr:uid="{C15CFF8C-CE4E-4C96-A507-6A59239DF622}">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22937-532A-4B0D-AA28-70BBBC96A019}">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7AC0A662-31F6-4B73-9CCB-03C2160B59E0}">
      <formula1>"0,10,15,20,25,30,35,40,45,50,55,60,65,70,75,80,85,90"</formula1>
    </dataValidation>
    <dataValidation imeMode="disabled" allowBlank="1" showInputMessage="1" showErrorMessage="1" sqref="D116:F158" xr:uid="{57CA8789-9639-463B-B615-606473887FA9}"/>
    <dataValidation type="list" allowBlank="1" showInputMessage="1" showErrorMessage="1" sqref="D27" xr:uid="{924A3E70-ACE8-4D16-B541-09EA1B91EF62}">
      <formula1>"0,10,15,20,25,30,35,40,45,50,55,60,65,70,75,80,85,90,100"</formula1>
    </dataValidation>
    <dataValidation type="custom" allowBlank="1" showInputMessage="1" showErrorMessage="1" sqref="D46" xr:uid="{BA2C86AE-AEF5-45D6-A074-55C349728673}">
      <formula1>100</formula1>
    </dataValidation>
    <dataValidation type="list" allowBlank="1" showInputMessage="1" showErrorMessage="1" sqref="D52:E85 D91:E107" xr:uid="{CFD28436-6F2C-44B2-A5A0-A77509CEF596}">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B0899-70A5-484A-AE6B-2AB6A3C3D50D}">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A91DE359-13ED-4BC7-B973-FC28E27C94A1}">
      <formula1>"0,10,15,20,25,30,35,40,45,50,55,60,65,70,75,80,85,90"</formula1>
    </dataValidation>
    <dataValidation imeMode="disabled" allowBlank="1" showInputMessage="1" showErrorMessage="1" sqref="D116:F158" xr:uid="{3DD13A26-0D35-4EF1-A8E3-F8E77DF08D1C}"/>
    <dataValidation type="list" allowBlank="1" showInputMessage="1" showErrorMessage="1" sqref="D27" xr:uid="{136342D0-2D38-456D-BCA1-A83CEFDBEDFB}">
      <formula1>"0,10,15,20,25,30,35,40,45,50,55,60,65,70,75,80,85,90,100"</formula1>
    </dataValidation>
    <dataValidation type="custom" allowBlank="1" showInputMessage="1" showErrorMessage="1" sqref="D46" xr:uid="{57E222A5-2D20-4948-90DA-9601A12E3F9E}">
      <formula1>100</formula1>
    </dataValidation>
    <dataValidation type="list" allowBlank="1" showInputMessage="1" showErrorMessage="1" sqref="D52:E85 D91:E107" xr:uid="{F0D67657-2EBB-4142-A55F-26E0C748CDCB}">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EF027-7790-49C1-82D5-659D4ECDB3B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0DB7E3D5-327D-4A0D-9F64-3C72C7AB0846}">
      <formula1>"選択,A,B,C,D"</formula1>
    </dataValidation>
    <dataValidation type="custom" allowBlank="1" showInputMessage="1" showErrorMessage="1" sqref="D46" xr:uid="{3D2D792A-5504-469F-A3ED-6FF31EEA6EA0}">
      <formula1>100</formula1>
    </dataValidation>
    <dataValidation type="list" allowBlank="1" showInputMessage="1" showErrorMessage="1" sqref="D27" xr:uid="{DB691A83-08CF-4081-AF12-F4EA7AFE688F}">
      <formula1>"0,10,15,20,25,30,35,40,45,50,55,60,65,70,75,80,85,90,100"</formula1>
    </dataValidation>
    <dataValidation imeMode="disabled" allowBlank="1" showInputMessage="1" showErrorMessage="1" sqref="D116:F158" xr:uid="{771B04FC-CCCC-42A2-A506-DB96239D6EE5}"/>
    <dataValidation type="list" allowBlank="1" showInputMessage="1" showErrorMessage="1" sqref="D29 D31 D33 D35 D37 D39 D41 D43 D45" xr:uid="{D1B662CE-EE91-40D5-B181-FE72FD9294F4}">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4788C-4D3E-4798-ACCF-CB04160667E4}">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5BD53D9D-B51F-4B2B-97C3-092CC5CFD336}">
      <formula1>"0,10,15,20,25,30,35,40,45,50,55,60,65,70,75,80,85,90"</formula1>
    </dataValidation>
    <dataValidation imeMode="disabled" allowBlank="1" showInputMessage="1" showErrorMessage="1" sqref="D116:F158" xr:uid="{ED748906-8F1A-4D39-95FB-25179F741D54}"/>
    <dataValidation type="list" allowBlank="1" showInputMessage="1" showErrorMessage="1" sqref="D27" xr:uid="{C8C7C555-865A-450A-B72B-8BEF63D3D5BF}">
      <formula1>"0,10,15,20,25,30,35,40,45,50,55,60,65,70,75,80,85,90,100"</formula1>
    </dataValidation>
    <dataValidation type="custom" allowBlank="1" showInputMessage="1" showErrorMessage="1" sqref="D46" xr:uid="{F4D3201B-16BB-4A53-8EC8-C9487B0CB2E1}">
      <formula1>100</formula1>
    </dataValidation>
    <dataValidation type="list" allowBlank="1" showInputMessage="1" showErrorMessage="1" sqref="D52:E85 D91:E107" xr:uid="{3213B378-E7A9-4C78-9024-06ACF937CCF4}">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EFECA-3F2B-4430-B136-D9A41A8DD2C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036F8ABC-0616-4B06-A525-5ED08915136E}">
      <formula1>"選択,A,B,C,D"</formula1>
    </dataValidation>
    <dataValidation type="custom" allowBlank="1" showInputMessage="1" showErrorMessage="1" sqref="D46" xr:uid="{EF5D3EFA-1EBA-47DA-BF38-3B3935E0AD7E}">
      <formula1>100</formula1>
    </dataValidation>
    <dataValidation type="list" allowBlank="1" showInputMessage="1" showErrorMessage="1" sqref="D27" xr:uid="{1BB725EB-3303-4D5F-A3A0-A7D8E782F0DA}">
      <formula1>"0,10,15,20,25,30,35,40,45,50,55,60,65,70,75,80,85,90,100"</formula1>
    </dataValidation>
    <dataValidation imeMode="disabled" allowBlank="1" showInputMessage="1" showErrorMessage="1" sqref="D116:F158" xr:uid="{568ED2AF-8200-4244-86D8-E776AA8FCF9A}"/>
    <dataValidation type="list" allowBlank="1" showInputMessage="1" showErrorMessage="1" sqref="D29 D31 D33 D35 D37 D39 D41 D43 D45" xr:uid="{FC10F5E7-00D8-401C-A0DB-80AA00FE3AC0}">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C6FBE-BA46-4AA2-A673-64D806B9885C}">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691669CD-B988-47D1-9397-B9BC54D4A8C9}">
      <formula1>"選択,A,B,C,D"</formula1>
    </dataValidation>
    <dataValidation type="custom" allowBlank="1" showInputMessage="1" showErrorMessage="1" sqref="D46" xr:uid="{769216E8-A6E3-46E4-8C4A-9F37D728B9DB}">
      <formula1>100</formula1>
    </dataValidation>
    <dataValidation type="list" allowBlank="1" showInputMessage="1" showErrorMessage="1" sqref="D27" xr:uid="{80121F4D-9B63-423F-991C-923C7A2E2AEE}">
      <formula1>"0,10,15,20,25,30,35,40,45,50,55,60,65,70,75,80,85,90,100"</formula1>
    </dataValidation>
    <dataValidation imeMode="disabled" allowBlank="1" showInputMessage="1" showErrorMessage="1" sqref="D116:F158" xr:uid="{8C504189-AE85-4390-91BE-DB0429FD3339}"/>
    <dataValidation type="list" allowBlank="1" showInputMessage="1" showErrorMessage="1" sqref="D29 D31 D33 D35 D37 D39 D41 D43 D45" xr:uid="{93B6DC42-6B0B-4644-95E4-08C997EA650E}">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EA0EA-CA41-4C44-8CF8-7109F171745C}">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C6DF4030-14F9-4C01-A6F0-FAD41299845A}">
      <formula1>"0,10,15,20,25,30,35,40,45,50,55,60,65,70,75,80,85,90"</formula1>
    </dataValidation>
    <dataValidation imeMode="disabled" allowBlank="1" showInputMessage="1" showErrorMessage="1" sqref="D116:F158" xr:uid="{64F193EC-6A69-478C-999C-E47C32CB3E3C}"/>
    <dataValidation type="list" allowBlank="1" showInputMessage="1" showErrorMessage="1" sqref="D27" xr:uid="{97C2A0DE-9FD5-43EE-89B3-0F5AFF6D6482}">
      <formula1>"0,10,15,20,25,30,35,40,45,50,55,60,65,70,75,80,85,90,100"</formula1>
    </dataValidation>
    <dataValidation type="custom" allowBlank="1" showInputMessage="1" showErrorMessage="1" sqref="D46" xr:uid="{FA947006-43B7-4F88-98E4-FDC2C4537CA7}">
      <formula1>100</formula1>
    </dataValidation>
    <dataValidation type="list" allowBlank="1" showInputMessage="1" showErrorMessage="1" sqref="D52:E85 D91:E107" xr:uid="{BEE0FBD6-0204-4E1F-A901-DB2BCDB882DE}">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D218D-9FC2-44FD-935A-322D932490C8}">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EADF89A2-1E9A-44A6-80D4-C87D424331A0}">
      <formula1>"選択,A,B,C,D"</formula1>
    </dataValidation>
    <dataValidation type="custom" allowBlank="1" showInputMessage="1" showErrorMessage="1" sqref="D46" xr:uid="{A8CC9D06-750F-44F6-A68A-9F6CC81E7295}">
      <formula1>100</formula1>
    </dataValidation>
    <dataValidation type="list" allowBlank="1" showInputMessage="1" showErrorMessage="1" sqref="D27" xr:uid="{C904219C-6A1B-4090-8A82-981F860D9C9C}">
      <formula1>"0,10,15,20,25,30,35,40,45,50,55,60,65,70,75,80,85,90,100"</formula1>
    </dataValidation>
    <dataValidation imeMode="disabled" allowBlank="1" showInputMessage="1" showErrorMessage="1" sqref="D116:F158" xr:uid="{A10D8A56-C39A-4036-87C3-2F8FEE3F65FA}"/>
    <dataValidation type="list" allowBlank="1" showInputMessage="1" showErrorMessage="1" sqref="D29 D31 D33 D35 D37 D39 D41 D43 D45" xr:uid="{188598D5-7DBB-4020-9117-0DFAB7322805}">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95396-31BF-4474-A68A-9ED343F0F5E3}">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14A744E3-39E6-4595-B042-B5E990982EB0}">
      <formula1>"0,10,15,20,25,30,35,40,45,50,55,60,65,70,75,80,85,90"</formula1>
    </dataValidation>
    <dataValidation imeMode="disabled" allowBlank="1" showInputMessage="1" showErrorMessage="1" sqref="D116:F158" xr:uid="{B017487C-67EE-4216-B90F-DFC5C8DEB7CE}"/>
    <dataValidation type="list" allowBlank="1" showInputMessage="1" showErrorMessage="1" sqref="D27" xr:uid="{BA3B8FE3-17F1-47F5-BAFA-E717BDBA5131}">
      <formula1>"0,10,15,20,25,30,35,40,45,50,55,60,65,70,75,80,85,90,100"</formula1>
    </dataValidation>
    <dataValidation type="custom" allowBlank="1" showInputMessage="1" showErrorMessage="1" sqref="D46" xr:uid="{15D66F73-4053-4D74-B2CA-0F5EEAE62680}">
      <formula1>100</formula1>
    </dataValidation>
    <dataValidation type="list" allowBlank="1" showInputMessage="1" showErrorMessage="1" sqref="D52:E85 D91:E107" xr:uid="{8E200E2C-AA92-487F-B853-3CE191C3A080}">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841FD-A495-4BCF-8AAB-AAACC5FDC803}">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2CB45D94-023C-4376-8660-8D081268F6B4}">
      <formula1>"0,10,15,20,25,30,35,40,45,50,55,60,65,70,75,80,85,90"</formula1>
    </dataValidation>
    <dataValidation imeMode="disabled" allowBlank="1" showInputMessage="1" showErrorMessage="1" sqref="D116:F158" xr:uid="{EAFA312A-CBA0-44A8-BEA4-C97771E680AF}"/>
    <dataValidation type="list" allowBlank="1" showInputMessage="1" showErrorMessage="1" sqref="D27" xr:uid="{56612E3B-CE5A-41D1-8AF1-F498E68BD51A}">
      <formula1>"0,10,15,20,25,30,35,40,45,50,55,60,65,70,75,80,85,90,100"</formula1>
    </dataValidation>
    <dataValidation type="custom" allowBlank="1" showInputMessage="1" showErrorMessage="1" sqref="D46" xr:uid="{06DC9A09-3FAC-43DD-861E-4B1C9A7DD5FB}">
      <formula1>100</formula1>
    </dataValidation>
    <dataValidation type="list" allowBlank="1" showInputMessage="1" showErrorMessage="1" sqref="D52:E85 D91:E107" xr:uid="{57623B14-09E1-4536-978A-901E36FB2420}">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02DD0-8269-4F62-90C8-F0F73F74ADA2}">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191702FB-4242-4DDC-A245-391136BA725C}">
      <formula1>"選択,A,B,C,D"</formula1>
    </dataValidation>
    <dataValidation type="custom" allowBlank="1" showInputMessage="1" showErrorMessage="1" sqref="D46" xr:uid="{5B964AC5-647F-4BF1-9502-35E7FE593285}">
      <formula1>100</formula1>
    </dataValidation>
    <dataValidation type="list" allowBlank="1" showInputMessage="1" showErrorMessage="1" sqref="D27" xr:uid="{3E9A999A-62D3-4A6B-B288-A18AF8D3DE6A}">
      <formula1>"0,10,15,20,25,30,35,40,45,50,55,60,65,70,75,80,85,90,100"</formula1>
    </dataValidation>
    <dataValidation imeMode="disabled" allowBlank="1" showInputMessage="1" showErrorMessage="1" sqref="D116:F158" xr:uid="{BD4B86C1-6491-473D-9505-6B10DFE16D7A}"/>
    <dataValidation type="list" allowBlank="1" showInputMessage="1" showErrorMessage="1" sqref="D29 D31 D33 D35 D37 D39 D41 D43 D45" xr:uid="{6728C616-8E49-498B-8BA0-80FB5BCAF406}">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AE780-8ADA-4A2B-8DE7-8421D064FA25}">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C6012F81-FEA2-4B36-A549-3312A0F5BF97}">
      <formula1>"選択,A,B,C,D"</formula1>
    </dataValidation>
    <dataValidation type="custom" allowBlank="1" showInputMessage="1" showErrorMessage="1" sqref="D46" xr:uid="{AF5D95BA-538C-46D4-94FE-D8E09C468512}">
      <formula1>100</formula1>
    </dataValidation>
    <dataValidation type="list" allowBlank="1" showInputMessage="1" showErrorMessage="1" sqref="D27" xr:uid="{3FEBD08D-4712-4F81-AE67-3E38C905C16D}">
      <formula1>"0,10,15,20,25,30,35,40,45,50,55,60,65,70,75,80,85,90,100"</formula1>
    </dataValidation>
    <dataValidation imeMode="disabled" allowBlank="1" showInputMessage="1" showErrorMessage="1" sqref="D116:F158" xr:uid="{D7BF8FE0-25B7-4B1B-A5CF-66A5D6C043D6}"/>
    <dataValidation type="list" allowBlank="1" showInputMessage="1" showErrorMessage="1" sqref="D29 D31 D33 D35 D37 D39 D41 D43 D45" xr:uid="{4E7EA04B-4287-4DD7-BA77-14136490216E}">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C9833-A0A2-4F2F-A40E-DFA1777DF9A3}">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DED06FD6-08D7-4A6E-B7CA-7EAEF6169829}">
      <formula1>"0,10,15,20,25,30,35,40,45,50,55,60,65,70,75,80,85,90"</formula1>
    </dataValidation>
    <dataValidation imeMode="disabled" allowBlank="1" showInputMessage="1" showErrorMessage="1" sqref="D116:F158" xr:uid="{9739FA21-9146-4958-AAE0-ADA9C021F2ED}"/>
    <dataValidation type="list" allowBlank="1" showInputMessage="1" showErrorMessage="1" sqref="D27" xr:uid="{AAD14C51-E1F3-4852-9869-E9939F119BFB}">
      <formula1>"0,10,15,20,25,30,35,40,45,50,55,60,65,70,75,80,85,90,100"</formula1>
    </dataValidation>
    <dataValidation type="custom" allowBlank="1" showInputMessage="1" showErrorMessage="1" sqref="D46" xr:uid="{1023E6F2-1292-4F69-A32E-E372A69E4C29}">
      <formula1>100</formula1>
    </dataValidation>
    <dataValidation type="list" allowBlank="1" showInputMessage="1" showErrorMessage="1" sqref="D52:E85 D91:E107" xr:uid="{D0286989-99B9-47FF-8D12-8D96117C299D}">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CCE0A-5C3D-4525-AD3D-7E7A9B8BBEC7}">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5C4C7E4C-5422-49A8-99A7-2192500CC1D6}">
      <formula1>"選択,A,B,C,D"</formula1>
    </dataValidation>
    <dataValidation type="custom" allowBlank="1" showInputMessage="1" showErrorMessage="1" sqref="D46" xr:uid="{BB10C0EE-FDA1-4381-8A9C-39A7B70173CF}">
      <formula1>100</formula1>
    </dataValidation>
    <dataValidation type="list" allowBlank="1" showInputMessage="1" showErrorMessage="1" sqref="D27" xr:uid="{6FB53BAC-E571-42A8-8D50-96BC6C8CB185}">
      <formula1>"0,10,15,20,25,30,35,40,45,50,55,60,65,70,75,80,85,90,100"</formula1>
    </dataValidation>
    <dataValidation imeMode="disabled" allowBlank="1" showInputMessage="1" showErrorMessage="1" sqref="D116:F158" xr:uid="{706F8633-6FBE-4DA3-AD03-0E7AE2786FCE}"/>
    <dataValidation type="list" allowBlank="1" showInputMessage="1" showErrorMessage="1" sqref="D29 D31 D33 D35 D37 D39 D41 D43 D45" xr:uid="{F2F9C200-345A-4D1C-83BB-1DFF26AB79F8}">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D543C-F4F9-4713-856E-689E68EEFA73}">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33DF8501-AB8D-4864-B468-1B592B046D55}">
      <formula1>"0,10,15,20,25,30,35,40,45,50,55,60,65,70,75,80,85,90"</formula1>
    </dataValidation>
    <dataValidation imeMode="disabled" allowBlank="1" showInputMessage="1" showErrorMessage="1" sqref="D116:F158" xr:uid="{4A679532-5AFC-4DB2-9DF6-5B9300BECFCA}"/>
    <dataValidation type="list" allowBlank="1" showInputMessage="1" showErrorMessage="1" sqref="D27" xr:uid="{14346414-7E29-402A-86A9-C17BDA504F8C}">
      <formula1>"0,10,15,20,25,30,35,40,45,50,55,60,65,70,75,80,85,90,100"</formula1>
    </dataValidation>
    <dataValidation type="custom" allowBlank="1" showInputMessage="1" showErrorMessage="1" sqref="D46" xr:uid="{47A7F377-2964-4C32-BA57-9CE9F6F0379F}">
      <formula1>100</formula1>
    </dataValidation>
    <dataValidation type="list" allowBlank="1" showInputMessage="1" showErrorMessage="1" sqref="D52:E85 D91:E107" xr:uid="{AF618BA9-0E00-44C1-A88C-F7BF25ED573A}">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20F04-BE52-4780-9D7D-C9CC43F01090}">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89F126EF-6D03-494D-B25D-4118892756AD}">
      <formula1>"0,10,15,20,25,30,35,40,45,50,55,60,65,70,75,80,85,90"</formula1>
    </dataValidation>
    <dataValidation imeMode="disabled" allowBlank="1" showInputMessage="1" showErrorMessage="1" sqref="D116:F158" xr:uid="{5668266A-1157-4C9C-837B-173EE4A67D79}"/>
    <dataValidation type="list" allowBlank="1" showInputMessage="1" showErrorMessage="1" sqref="D27" xr:uid="{D2DBBF96-1C87-4D0E-BA04-24D605544B2A}">
      <formula1>"0,10,15,20,25,30,35,40,45,50,55,60,65,70,75,80,85,90,100"</formula1>
    </dataValidation>
    <dataValidation type="custom" allowBlank="1" showInputMessage="1" showErrorMessage="1" sqref="D46" xr:uid="{4F5D3328-9C65-49D3-A420-EBB9FB745548}">
      <formula1>100</formula1>
    </dataValidation>
    <dataValidation type="list" allowBlank="1" showInputMessage="1" showErrorMessage="1" sqref="D52:E85 D91:E107" xr:uid="{C67A04AD-455B-444A-B3F1-4D59998269C4}">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33B15-C733-402E-B803-1A2AE2D4C7C1}">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9113ABD4-E960-4EBA-85F9-12BE9F8A785A}">
      <formula1>"選択,A,B,C,D"</formula1>
    </dataValidation>
    <dataValidation type="custom" allowBlank="1" showInputMessage="1" showErrorMessage="1" sqref="D46" xr:uid="{643589FC-91AB-4DED-87F7-D07DA6D98BFB}">
      <formula1>100</formula1>
    </dataValidation>
    <dataValidation type="list" allowBlank="1" showInputMessage="1" showErrorMessage="1" sqref="D27" xr:uid="{D4672C8E-BEF5-49CB-B04C-422C00D4CCDD}">
      <formula1>"0,10,15,20,25,30,35,40,45,50,55,60,65,70,75,80,85,90,100"</formula1>
    </dataValidation>
    <dataValidation imeMode="disabled" allowBlank="1" showInputMessage="1" showErrorMessage="1" sqref="D116:F158" xr:uid="{56111D67-3EFC-4536-8D0A-720B8F745F7D}"/>
    <dataValidation type="list" allowBlank="1" showInputMessage="1" showErrorMessage="1" sqref="D29 D31 D33 D35 D37 D39 D41 D43 D45" xr:uid="{EF1232F5-2A60-4B6C-881C-90DEC8DE4862}">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FF5F3-5FC4-4AE6-9E6A-C0B6430D24DF}">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70F37975-B52A-4F44-96DB-132D812194D9}">
      <formula1>"選択,A,B,C,D"</formula1>
    </dataValidation>
    <dataValidation type="custom" allowBlank="1" showInputMessage="1" showErrorMessage="1" sqref="D46" xr:uid="{25EF27D2-EC8F-4B6C-955D-5C1DB53C2D77}">
      <formula1>100</formula1>
    </dataValidation>
    <dataValidation type="list" allowBlank="1" showInputMessage="1" showErrorMessage="1" sqref="D27" xr:uid="{50966AF0-266D-43DE-AA44-087266A4E5D4}">
      <formula1>"0,10,15,20,25,30,35,40,45,50,55,60,65,70,75,80,85,90,100"</formula1>
    </dataValidation>
    <dataValidation imeMode="disabled" allowBlank="1" showInputMessage="1" showErrorMessage="1" sqref="D116:F158" xr:uid="{D614D29C-053C-413B-988E-6BA8DD7A7851}"/>
    <dataValidation type="list" allowBlank="1" showInputMessage="1" showErrorMessage="1" sqref="D29 D31 D33 D35 D37 D39 D41 D43 D45" xr:uid="{8D4EEBCA-7FDC-4F7A-A837-82F711A3A634}">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0DFD3-E34F-4D3B-9E42-F76D578F41D2}">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81038423-0E22-4A4C-A659-30660E578922}">
      <formula1>"0,10,15,20,25,30,35,40,45,50,55,60,65,70,75,80,85,90"</formula1>
    </dataValidation>
    <dataValidation imeMode="disabled" allowBlank="1" showInputMessage="1" showErrorMessage="1" sqref="D116:F158" xr:uid="{B4DE80B0-EDCE-43A1-BDEE-2DA6E6FDF3DA}"/>
    <dataValidation type="list" allowBlank="1" showInputMessage="1" showErrorMessage="1" sqref="D27" xr:uid="{28F8B71E-963D-440F-A688-3E763C82AF16}">
      <formula1>"0,10,15,20,25,30,35,40,45,50,55,60,65,70,75,80,85,90,100"</formula1>
    </dataValidation>
    <dataValidation type="custom" allowBlank="1" showInputMessage="1" showErrorMessage="1" sqref="D46" xr:uid="{0755C0A3-47A9-401A-9D88-6F416608A22B}">
      <formula1>100</formula1>
    </dataValidation>
    <dataValidation type="list" allowBlank="1" showInputMessage="1" showErrorMessage="1" sqref="D52:E85 D91:E107" xr:uid="{776810FC-2F2E-4727-83BF-A05C72CA49FA}">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0ADA4-1FB3-459C-A6DF-9073FCD0CFE5}">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E155C5D1-681A-464A-8F62-6889D45438F0}">
      <formula1>"0,10,15,20,25,30,35,40,45,50,55,60,65,70,75,80,85,90"</formula1>
    </dataValidation>
    <dataValidation imeMode="disabled" allowBlank="1" showInputMessage="1" showErrorMessage="1" sqref="D116:F158" xr:uid="{DACDE236-88FD-4636-8666-8B6B09738F5A}"/>
    <dataValidation type="list" allowBlank="1" showInputMessage="1" showErrorMessage="1" sqref="D27" xr:uid="{859A820D-A1BD-4784-A7DE-87AEB2F7BCA1}">
      <formula1>"0,10,15,20,25,30,35,40,45,50,55,60,65,70,75,80,85,90,100"</formula1>
    </dataValidation>
    <dataValidation type="custom" allowBlank="1" showInputMessage="1" showErrorMessage="1" sqref="D46" xr:uid="{CC19F5DB-AB26-4317-995D-F6C3E50307B3}">
      <formula1>100</formula1>
    </dataValidation>
    <dataValidation type="list" allowBlank="1" showInputMessage="1" showErrorMessage="1" sqref="D52:E85 D91:E107" xr:uid="{52A0049A-5771-4E9D-BC94-9B696C3DB9CE}">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504A3-1C89-4123-80A5-A8A77CF5570D}">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D7AE8C58-0461-4776-9E32-4CEA12245837}">
      <formula1>"選択,A,B,C,D"</formula1>
    </dataValidation>
    <dataValidation type="custom" allowBlank="1" showInputMessage="1" showErrorMessage="1" sqref="D46" xr:uid="{987F39CC-CE24-438E-9A9C-515C077A105B}">
      <formula1>100</formula1>
    </dataValidation>
    <dataValidation type="list" allowBlank="1" showInputMessage="1" showErrorMessage="1" sqref="D27" xr:uid="{0FB0F312-724B-4D1E-99D8-0EEA4DF3D72F}">
      <formula1>"0,10,15,20,25,30,35,40,45,50,55,60,65,70,75,80,85,90,100"</formula1>
    </dataValidation>
    <dataValidation imeMode="disabled" allowBlank="1" showInputMessage="1" showErrorMessage="1" sqref="D116:F158" xr:uid="{88BC9535-3B47-4FBC-9F0E-F0E06A3E7CD5}"/>
    <dataValidation type="list" allowBlank="1" showInputMessage="1" showErrorMessage="1" sqref="D29 D31 D33 D35 D37 D39 D41 D43 D45" xr:uid="{D83A32A4-67FA-4DB6-B6FB-DC31AE2368B9}">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CECFB-ED7D-47BB-9FD8-AC8C9A66394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0A72B56A-A29E-4F67-BE5E-23D454DC4A24}">
      <formula1>"選択,A,B,C,D"</formula1>
    </dataValidation>
    <dataValidation type="custom" allowBlank="1" showInputMessage="1" showErrorMessage="1" sqref="D46" xr:uid="{F4D0B398-35B3-4F98-B668-F157A3EFEE9A}">
      <formula1>100</formula1>
    </dataValidation>
    <dataValidation type="list" allowBlank="1" showInputMessage="1" showErrorMessage="1" sqref="D27" xr:uid="{DE7264AD-DEA9-4DD6-AA8F-D38EC7A5AF7C}">
      <formula1>"0,10,15,20,25,30,35,40,45,50,55,60,65,70,75,80,85,90,100"</formula1>
    </dataValidation>
    <dataValidation imeMode="disabled" allowBlank="1" showInputMessage="1" showErrorMessage="1" sqref="D116:F158" xr:uid="{2A00FA2C-DAB2-4078-875F-9F72A3268F98}"/>
    <dataValidation type="list" allowBlank="1" showInputMessage="1" showErrorMessage="1" sqref="D29 D31 D33 D35 D37 D39 D41 D43 D45" xr:uid="{A53C5CF1-35F0-40BC-AB49-C4ED6901705E}">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4FDEA-FACF-445B-9D57-C498F4BF933C}">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72293C45-2DF7-4456-A928-36BC757B8BE0}">
      <formula1>"0,10,15,20,25,30,35,40,45,50,55,60,65,70,75,80,85,90"</formula1>
    </dataValidation>
    <dataValidation imeMode="disabled" allowBlank="1" showInputMessage="1" showErrorMessage="1" sqref="D116:F158" xr:uid="{81D55DB3-2DA3-485F-A0FD-339DB8244BEC}"/>
    <dataValidation type="list" allowBlank="1" showInputMessage="1" showErrorMessage="1" sqref="D27" xr:uid="{EFD653FE-98B8-4068-AD6D-FFF22539D3FD}">
      <formula1>"0,10,15,20,25,30,35,40,45,50,55,60,65,70,75,80,85,90,100"</formula1>
    </dataValidation>
    <dataValidation type="custom" allowBlank="1" showInputMessage="1" showErrorMessage="1" sqref="D46" xr:uid="{BD104E85-E9F9-46A1-BD4D-9DDB17F0C074}">
      <formula1>100</formula1>
    </dataValidation>
    <dataValidation type="list" allowBlank="1" showInputMessage="1" showErrorMessage="1" sqref="D52:E85 D91:E107" xr:uid="{AE8F496A-4EED-4FF4-91ED-6F71872C1C7D}">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7C1BB-667D-4015-8A32-D161F34FE441}">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DDA015E0-283C-481E-A3B8-C7BC320D5ABF}">
      <formula1>"選択,A,B,C,D"</formula1>
    </dataValidation>
    <dataValidation type="custom" allowBlank="1" showInputMessage="1" showErrorMessage="1" sqref="D46" xr:uid="{9B51CA81-A6EA-47BB-ACDC-D78503D50C52}">
      <formula1>100</formula1>
    </dataValidation>
    <dataValidation type="list" allowBlank="1" showInputMessage="1" showErrorMessage="1" sqref="D27" xr:uid="{AC02F780-7FB8-4080-8CCA-899E4986A963}">
      <formula1>"0,10,15,20,25,30,35,40,45,50,55,60,65,70,75,80,85,90,100"</formula1>
    </dataValidation>
    <dataValidation imeMode="disabled" allowBlank="1" showInputMessage="1" showErrorMessage="1" sqref="D116:F158" xr:uid="{9D2EC826-B266-4AAB-962E-556F6C5A03B4}"/>
    <dataValidation type="list" allowBlank="1" showInputMessage="1" showErrorMessage="1" sqref="D29 D31 D33 D35 D37 D39 D41 D43 D45" xr:uid="{44122D01-E475-45B1-8C29-4DFA9D7E2526}">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26644-7138-4288-81CE-B19AC9D8E877}">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2A4B14EE-0C03-4DF5-A4BF-E2AF9BAFF628}">
      <formula1>"0,10,15,20,25,30,35,40,45,50,55,60,65,70,75,80,85,90"</formula1>
    </dataValidation>
    <dataValidation imeMode="disabled" allowBlank="1" showInputMessage="1" showErrorMessage="1" sqref="D116:F158" xr:uid="{B3BE620C-28DC-4F7A-AB53-29E7BFD4842A}"/>
    <dataValidation type="list" allowBlank="1" showInputMessage="1" showErrorMessage="1" sqref="D27" xr:uid="{79550E0E-C3B7-4344-B815-35DF6239F450}">
      <formula1>"0,10,15,20,25,30,35,40,45,50,55,60,65,70,75,80,85,90,100"</formula1>
    </dataValidation>
    <dataValidation type="custom" allowBlank="1" showInputMessage="1" showErrorMessage="1" sqref="D46" xr:uid="{4697D348-39C4-4110-BDB8-9441585D071F}">
      <formula1>100</formula1>
    </dataValidation>
    <dataValidation type="list" allowBlank="1" showInputMessage="1" showErrorMessage="1" sqref="D52:E85 D91:E107" xr:uid="{4610E653-0D5A-4CC4-87E0-9408C1A81E91}">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DE35B-1B68-4B2A-BFDB-784BBED4A5AE}">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D95B72D1-DDB4-4D8A-9DF3-B20FB7C6A62D}">
      <formula1>"0,10,15,20,25,30,35,40,45,50,55,60,65,70,75,80,85,90"</formula1>
    </dataValidation>
    <dataValidation imeMode="disabled" allowBlank="1" showInputMessage="1" showErrorMessage="1" sqref="D116:F158" xr:uid="{B8E0B95C-8F92-43C5-8E9A-1CEE6A7E219F}"/>
    <dataValidation type="list" allowBlank="1" showInputMessage="1" showErrorMessage="1" sqref="D27" xr:uid="{33E6A541-0D9B-4B30-AA21-4A18D17159F0}">
      <formula1>"0,10,15,20,25,30,35,40,45,50,55,60,65,70,75,80,85,90,100"</formula1>
    </dataValidation>
    <dataValidation type="custom" allowBlank="1" showInputMessage="1" showErrorMessage="1" sqref="D46" xr:uid="{FE005DAC-13F5-4E79-A582-3BCF9AD1FB92}">
      <formula1>100</formula1>
    </dataValidation>
    <dataValidation type="list" allowBlank="1" showInputMessage="1" showErrorMessage="1" sqref="D52:E85 D91:E107" xr:uid="{02353EEF-C1E2-49CA-9972-50053C0FE43E}">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B0DEA-A94B-4ED2-AF47-EBD3415DFC32}">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03B93436-A1FA-4228-A11F-CA93FD80D1BA}">
      <formula1>"選択,A,B,C,D"</formula1>
    </dataValidation>
    <dataValidation type="custom" allowBlank="1" showInputMessage="1" showErrorMessage="1" sqref="D46" xr:uid="{317D19D2-A9F1-4213-9812-48CD6488148F}">
      <formula1>100</formula1>
    </dataValidation>
    <dataValidation type="list" allowBlank="1" showInputMessage="1" showErrorMessage="1" sqref="D27" xr:uid="{E0D0E104-10B9-420C-9C68-25C6226C2D06}">
      <formula1>"0,10,15,20,25,30,35,40,45,50,55,60,65,70,75,80,85,90,100"</formula1>
    </dataValidation>
    <dataValidation imeMode="disabled" allowBlank="1" showInputMessage="1" showErrorMessage="1" sqref="D116:F158" xr:uid="{670EA6CD-1C12-4E99-918C-7DA7055A49A5}"/>
    <dataValidation type="list" allowBlank="1" showInputMessage="1" showErrorMessage="1" sqref="D29 D31 D33 D35 D37 D39 D41 D43 D45" xr:uid="{8AB389EA-DD0A-4264-A476-70B68313D1DA}">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3A1F4-7DA2-45FA-81DC-F58F5B7738DF}">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6CFC0D5F-65C8-4F37-B912-07EB5F51E091}">
      <formula1>"0,10,15,20,25,30,35,40,45,50,55,60,65,70,75,80,85,90"</formula1>
    </dataValidation>
    <dataValidation imeMode="disabled" allowBlank="1" showInputMessage="1" showErrorMessage="1" sqref="D116:F158" xr:uid="{C7DA4553-942D-403E-99D3-5F20C9AC37E0}"/>
    <dataValidation type="list" allowBlank="1" showInputMessage="1" showErrorMessage="1" sqref="D27" xr:uid="{62F3120D-F4D2-4685-8FC9-4F7760234DCE}">
      <formula1>"0,10,15,20,25,30,35,40,45,50,55,60,65,70,75,80,85,90,100"</formula1>
    </dataValidation>
    <dataValidation type="custom" allowBlank="1" showInputMessage="1" showErrorMessage="1" sqref="D46" xr:uid="{F68C9EDB-C804-4E53-BA18-EDA75B668C8B}">
      <formula1>100</formula1>
    </dataValidation>
    <dataValidation type="list" allowBlank="1" showInputMessage="1" showErrorMessage="1" sqref="D52:E85 D91:E107" xr:uid="{C03C29B9-0509-49F7-8E8C-BF05095D39C7}">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99251-1D75-40A9-ACE1-1A6E54B36F9A}">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9C2AFC78-E3B5-47EC-8944-C8B0F76704DD}">
      <formula1>"選択,A,B,C,D"</formula1>
    </dataValidation>
    <dataValidation type="custom" allowBlank="1" showInputMessage="1" showErrorMessage="1" sqref="D46" xr:uid="{1EEF7816-478C-4C4D-9C33-7CB98FBF2B3B}">
      <formula1>100</formula1>
    </dataValidation>
    <dataValidation type="list" allowBlank="1" showInputMessage="1" showErrorMessage="1" sqref="D27" xr:uid="{8AF56C2C-4BB1-42AB-AF25-112AF78750AD}">
      <formula1>"0,10,15,20,25,30,35,40,45,50,55,60,65,70,75,80,85,90,100"</formula1>
    </dataValidation>
    <dataValidation imeMode="disabled" allowBlank="1" showInputMessage="1" showErrorMessage="1" sqref="D116:F158" xr:uid="{A74B4058-E5DF-41CE-8237-E5330ADBD613}"/>
    <dataValidation type="list" allowBlank="1" showInputMessage="1" showErrorMessage="1" sqref="D29 D31 D33 D35 D37 D39 D41 D43 D45" xr:uid="{F60938D4-582E-494D-82F2-3F82291E47EB}">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FAB7E-48DB-430B-8BAA-A369E2061B67}">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FDF48E8A-95CC-45BB-99AC-7B996B75E49D}">
      <formula1>"選択,A,B,C,D"</formula1>
    </dataValidation>
    <dataValidation type="custom" allowBlank="1" showInputMessage="1" showErrorMessage="1" sqref="D46" xr:uid="{F24D151C-75A7-41FD-95DD-2500DFC6DE4B}">
      <formula1>100</formula1>
    </dataValidation>
    <dataValidation type="list" allowBlank="1" showInputMessage="1" showErrorMessage="1" sqref="D27" xr:uid="{DEEE82D1-E727-47A0-9D09-0D750D7B9354}">
      <formula1>"0,10,15,20,25,30,35,40,45,50,55,60,65,70,75,80,85,90,100"</formula1>
    </dataValidation>
    <dataValidation imeMode="disabled" allowBlank="1" showInputMessage="1" showErrorMessage="1" sqref="D116:F158" xr:uid="{6760DD93-8717-4CFB-BEAA-7B63971C6F7C}"/>
    <dataValidation type="list" allowBlank="1" showInputMessage="1" showErrorMessage="1" sqref="D29 D31 D33 D35 D37 D39 D41 D43 D45" xr:uid="{DA545534-AC1F-49CC-95D5-4EC297D7BC68}">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962CF-FE07-4B85-8DE5-0E2826DFA6CC}">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DE1810B6-FE60-402D-88B7-348863753730}">
      <formula1>"0,10,15,20,25,30,35,40,45,50,55,60,65,70,75,80,85,90"</formula1>
    </dataValidation>
    <dataValidation imeMode="disabled" allowBlank="1" showInputMessage="1" showErrorMessage="1" sqref="D116:F158" xr:uid="{500E660D-BE17-463D-97B1-1AD10EF9BD2D}"/>
    <dataValidation type="list" allowBlank="1" showInputMessage="1" showErrorMessage="1" sqref="D27" xr:uid="{6FE3521A-E2C2-446D-872A-4977C07CA935}">
      <formula1>"0,10,15,20,25,30,35,40,45,50,55,60,65,70,75,80,85,90,100"</formula1>
    </dataValidation>
    <dataValidation type="custom" allowBlank="1" showInputMessage="1" showErrorMessage="1" sqref="D46" xr:uid="{DB93FBDA-41E1-48B9-BDFA-35889D0D17E0}">
      <formula1>100</formula1>
    </dataValidation>
    <dataValidation type="list" allowBlank="1" showInputMessage="1" showErrorMessage="1" sqref="D52:E85 D91:E107" xr:uid="{82EE5D7B-3EE9-478E-B62D-9A7150586956}">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92E19-48C1-471F-B646-17BD99A6919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22AE71BF-2EA5-4071-B1C6-F54D43FBF39B}">
      <formula1>"0,10,15,20,25,30,35,40,45,50,55,60,65,70,75,80,85,90"</formula1>
    </dataValidation>
    <dataValidation imeMode="disabled" allowBlank="1" showInputMessage="1" showErrorMessage="1" sqref="D116:F158" xr:uid="{F5778F32-EE29-47C4-88A8-131A161DFA72}"/>
    <dataValidation type="list" allowBlank="1" showInputMessage="1" showErrorMessage="1" sqref="D27" xr:uid="{C9FF4CFE-FA6E-4315-AFC7-152DBA4728DA}">
      <formula1>"0,10,15,20,25,30,35,40,45,50,55,60,65,70,75,80,85,90,100"</formula1>
    </dataValidation>
    <dataValidation type="custom" allowBlank="1" showInputMessage="1" showErrorMessage="1" sqref="D46" xr:uid="{DC5EEA07-E763-400D-92C3-0412033BF62E}">
      <formula1>100</formula1>
    </dataValidation>
    <dataValidation type="list" allowBlank="1" showInputMessage="1" showErrorMessage="1" sqref="D52:E85 D91:E107" xr:uid="{9BB3AD98-8A2D-4440-BFBF-294839666B18}">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4FFBC-0059-401F-A069-27DA6E062183}">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C00EB077-F5D9-4973-9AB0-06B0A59F12E1}">
      <formula1>"選択,A,B,C,D"</formula1>
    </dataValidation>
    <dataValidation type="custom" allowBlank="1" showInputMessage="1" showErrorMessage="1" sqref="D46" xr:uid="{5FE4CDB2-D61C-47F0-8C2F-AA110A96CB1C}">
      <formula1>100</formula1>
    </dataValidation>
    <dataValidation type="list" allowBlank="1" showInputMessage="1" showErrorMessage="1" sqref="D27" xr:uid="{EE29CC12-9621-41BB-A00C-FCBA9C9A49B9}">
      <formula1>"0,10,15,20,25,30,35,40,45,50,55,60,65,70,75,80,85,90,100"</formula1>
    </dataValidation>
    <dataValidation imeMode="disabled" allowBlank="1" showInputMessage="1" showErrorMessage="1" sqref="D116:F158" xr:uid="{51B3E38B-3AED-4D7E-8EC0-5AE4B0CCF208}"/>
    <dataValidation type="list" allowBlank="1" showInputMessage="1" showErrorMessage="1" sqref="D29 D31 D33 D35 D37 D39 D41 D43 D45" xr:uid="{365B6771-A41E-4FE1-AB32-91E2FE64182B}">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EC419-7590-4FA7-A77F-0AAB2F1AB363}">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5C45DA36-5A4E-48DF-BC68-6566B090233A}">
      <formula1>"0,10,15,20,25,30,35,40,45,50,55,60,65,70,75,80,85,90"</formula1>
    </dataValidation>
    <dataValidation imeMode="disabled" allowBlank="1" showInputMessage="1" showErrorMessage="1" sqref="D116:F158" xr:uid="{9C23D4D4-9C84-4A77-8697-0B79BFF0EA23}"/>
    <dataValidation type="list" allowBlank="1" showInputMessage="1" showErrorMessage="1" sqref="D27" xr:uid="{D5CC0866-8210-4FB5-8643-BB43BF551DD9}">
      <formula1>"0,10,15,20,25,30,35,40,45,50,55,60,65,70,75,80,85,90,100"</formula1>
    </dataValidation>
    <dataValidation type="custom" allowBlank="1" showInputMessage="1" showErrorMessage="1" sqref="D46" xr:uid="{AE188577-CC06-4A30-8D71-C6784A6482DB}">
      <formula1>100</formula1>
    </dataValidation>
    <dataValidation type="list" allowBlank="1" showInputMessage="1" showErrorMessage="1" sqref="D52:E85 D91:E107" xr:uid="{57EB550D-EC23-42EA-A666-73C160498A19}">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4DA59-D6AE-42FB-AB85-9072EB8FF3D3}">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3ABF782C-B182-4460-8B7C-693ED8F756CA}">
      <formula1>"選択,A,B,C,D"</formula1>
    </dataValidation>
    <dataValidation type="custom" allowBlank="1" showInputMessage="1" showErrorMessage="1" sqref="D46" xr:uid="{DB935583-2496-4F05-BF9E-E2F391A4A737}">
      <formula1>100</formula1>
    </dataValidation>
    <dataValidation type="list" allowBlank="1" showInputMessage="1" showErrorMessage="1" sqref="D27" xr:uid="{5F5B339A-DD93-4FF8-BCF6-81ADB4572763}">
      <formula1>"0,10,15,20,25,30,35,40,45,50,55,60,65,70,75,80,85,90,100"</formula1>
    </dataValidation>
    <dataValidation imeMode="disabled" allowBlank="1" showInputMessage="1" showErrorMessage="1" sqref="D116:F158" xr:uid="{C585A4EC-E964-4422-AD0F-1CE9CC4C48E2}"/>
    <dataValidation type="list" allowBlank="1" showInputMessage="1" showErrorMessage="1" sqref="D29 D31 D33 D35 D37 D39 D41 D43 D45" xr:uid="{AE3CF5EB-5F02-4443-9EB2-B5439E909195}">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E4C96-89A4-43A5-8838-E704ADD9391B}">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C9DF64EC-3B15-475C-A023-13F09469DE61}">
      <formula1>"選択,A,B,C,D"</formula1>
    </dataValidation>
    <dataValidation type="custom" allowBlank="1" showInputMessage="1" showErrorMessage="1" sqref="D46" xr:uid="{21FBD4BF-60C1-4BE7-BC56-944615F44722}">
      <formula1>100</formula1>
    </dataValidation>
    <dataValidation type="list" allowBlank="1" showInputMessage="1" showErrorMessage="1" sqref="D27" xr:uid="{ADAD5A42-45F7-4495-9014-7E07E2339B7D}">
      <formula1>"0,10,15,20,25,30,35,40,45,50,55,60,65,70,75,80,85,90,100"</formula1>
    </dataValidation>
    <dataValidation imeMode="disabled" allowBlank="1" showInputMessage="1" showErrorMessage="1" sqref="D116:F158" xr:uid="{55BF9B69-ACF8-42FF-A003-8CB9E04E4BF2}"/>
    <dataValidation type="list" allowBlank="1" showInputMessage="1" showErrorMessage="1" sqref="D29 D31 D33 D35 D37 D39 D41 D43 D45" xr:uid="{71CBB3E2-8335-4033-83CE-3C0233A1D1F6}">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75AEC-1A51-434E-B53F-A9933D710D5C}">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68B172BE-764A-4A39-B409-2F812CC30013}">
      <formula1>"0,10,15,20,25,30,35,40,45,50,55,60,65,70,75,80,85,90"</formula1>
    </dataValidation>
    <dataValidation imeMode="disabled" allowBlank="1" showInputMessage="1" showErrorMessage="1" sqref="D116:F158" xr:uid="{E91F0329-1C59-4CC2-9400-54BF90671E31}"/>
    <dataValidation type="list" allowBlank="1" showInputMessage="1" showErrorMessage="1" sqref="D27" xr:uid="{7871EA60-FE2B-4C93-8A66-A70F0DCE744F}">
      <formula1>"0,10,15,20,25,30,35,40,45,50,55,60,65,70,75,80,85,90,100"</formula1>
    </dataValidation>
    <dataValidation type="custom" allowBlank="1" showInputMessage="1" showErrorMessage="1" sqref="D46" xr:uid="{DE1B2538-3EFB-4B50-B4FD-314D69BB5B65}">
      <formula1>100</formula1>
    </dataValidation>
    <dataValidation type="list" allowBlank="1" showInputMessage="1" showErrorMessage="1" sqref="D52:E85 D91:E107" xr:uid="{718EB557-14C8-488F-92E6-5FEF1D40E5A7}">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B6DD3-8D04-4FA8-A254-8D4389DA02BA}">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AB3C6FD6-76F1-4A74-B983-D5EA1B550D73}">
      <formula1>"選択,A,B,C,D"</formula1>
    </dataValidation>
    <dataValidation type="custom" allowBlank="1" showInputMessage="1" showErrorMessage="1" sqref="D46" xr:uid="{24E78AE8-9C5F-45A0-B332-F60E2145FD41}">
      <formula1>100</formula1>
    </dataValidation>
    <dataValidation type="list" allowBlank="1" showInputMessage="1" showErrorMessage="1" sqref="D27" xr:uid="{4195B0E8-3D9B-484F-B9DF-E6AEA23ECA3E}">
      <formula1>"0,10,15,20,25,30,35,40,45,50,55,60,65,70,75,80,85,90,100"</formula1>
    </dataValidation>
    <dataValidation imeMode="disabled" allowBlank="1" showInputMessage="1" showErrorMessage="1" sqref="D116:F158" xr:uid="{D2CE1CE0-63F2-49D4-BF1E-ED642EE8B197}"/>
    <dataValidation type="list" allowBlank="1" showInputMessage="1" showErrorMessage="1" sqref="D29 D31 D33 D35 D37 D39 D41 D43 D45" xr:uid="{EAB70AD9-ECA2-4104-A4B6-46EBDE6DCEC8}">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CFB58-5E81-4B72-86EB-2A9E8650B165}">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BBC92A1A-24D0-4EB3-B41E-7FD3E5A77116}">
      <formula1>"0,10,15,20,25,30,35,40,45,50,55,60,65,70,75,80,85,90"</formula1>
    </dataValidation>
    <dataValidation imeMode="disabled" allowBlank="1" showInputMessage="1" showErrorMessage="1" sqref="D116:F158" xr:uid="{68488F44-E851-40C3-813C-B87931AC66BC}"/>
    <dataValidation type="list" allowBlank="1" showInputMessage="1" showErrorMessage="1" sqref="D27" xr:uid="{594B8024-ACA0-42E2-A629-D1A415E659FB}">
      <formula1>"0,10,15,20,25,30,35,40,45,50,55,60,65,70,75,80,85,90,100"</formula1>
    </dataValidation>
    <dataValidation type="custom" allowBlank="1" showInputMessage="1" showErrorMessage="1" sqref="D46" xr:uid="{B4FE3EC9-C558-4D4F-8E4D-0C0F216A6B18}">
      <formula1>100</formula1>
    </dataValidation>
    <dataValidation type="list" allowBlank="1" showInputMessage="1" showErrorMessage="1" sqref="D52:E85 D91:E107" xr:uid="{B8254F4D-82A3-48A2-895C-1FA38871266D}">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B0AA5-9D7D-4460-9ABC-D064D39B274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4423DC4C-A4D1-4563-A538-61630860B5BB}">
      <formula1>"0,10,15,20,25,30,35,40,45,50,55,60,65,70,75,80,85,90"</formula1>
    </dataValidation>
    <dataValidation imeMode="disabled" allowBlank="1" showInputMessage="1" showErrorMessage="1" sqref="D116:F158" xr:uid="{2F7D3AF8-0D96-46A1-80F6-F6418CDEF3FB}"/>
    <dataValidation type="list" allowBlank="1" showInputMessage="1" showErrorMessage="1" sqref="D27" xr:uid="{91CCFDF6-7B3C-42A9-89AC-36570B04BAB8}">
      <formula1>"0,10,15,20,25,30,35,40,45,50,55,60,65,70,75,80,85,90,100"</formula1>
    </dataValidation>
    <dataValidation type="custom" allowBlank="1" showInputMessage="1" showErrorMessage="1" sqref="D46" xr:uid="{B7FD264D-2D06-4C05-8BA7-184957C9C879}">
      <formula1>100</formula1>
    </dataValidation>
    <dataValidation type="list" allowBlank="1" showInputMessage="1" showErrorMessage="1" sqref="D52:E85 D91:E107" xr:uid="{E55D3CAB-F560-45D2-95C9-8A17E3A3446F}">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AB45C-D3C8-4B86-BB29-E2CA2D1A9E7E}">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B71BECE2-385C-4831-9828-A8D546E5E1DF}">
      <formula1>"選択,A,B,C,D"</formula1>
    </dataValidation>
    <dataValidation type="custom" allowBlank="1" showInputMessage="1" showErrorMessage="1" sqref="D46" xr:uid="{A721EB1D-7E45-4251-A491-F34658A1D390}">
      <formula1>100</formula1>
    </dataValidation>
    <dataValidation type="list" allowBlank="1" showInputMessage="1" showErrorMessage="1" sqref="D27" xr:uid="{23CE8E9A-AAFD-48D3-9118-59B17F927E1E}">
      <formula1>"0,10,15,20,25,30,35,40,45,50,55,60,65,70,75,80,85,90,100"</formula1>
    </dataValidation>
    <dataValidation imeMode="disabled" allowBlank="1" showInputMessage="1" showErrorMessage="1" sqref="D116:F158" xr:uid="{3ABC9D07-863F-4174-85D1-B1DDDCF97B84}"/>
    <dataValidation type="list" allowBlank="1" showInputMessage="1" showErrorMessage="1" sqref="D29 D31 D33 D35 D37 D39 D41 D43 D45" xr:uid="{C7A8C4FB-B55B-4131-8924-A25F44AC7811}">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03D76-F763-4E5F-B9D4-99246C5EF88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B1335F4A-8844-48FD-987C-69E95984301D}">
      <formula1>"選択,A,B,C,D"</formula1>
    </dataValidation>
    <dataValidation type="custom" allowBlank="1" showInputMessage="1" showErrorMessage="1" sqref="D46" xr:uid="{BE5F7CD8-9328-499D-92A4-AC559C4D68E0}">
      <formula1>100</formula1>
    </dataValidation>
    <dataValidation type="list" allowBlank="1" showInputMessage="1" showErrorMessage="1" sqref="D27" xr:uid="{4F37EFB6-8CE8-4B93-B7C6-0F37B376ACF5}">
      <formula1>"0,10,15,20,25,30,35,40,45,50,55,60,65,70,75,80,85,90,100"</formula1>
    </dataValidation>
    <dataValidation imeMode="disabled" allowBlank="1" showInputMessage="1" showErrorMessage="1" sqref="D116:F158" xr:uid="{7C1E08A9-9921-4778-9E84-D7B9E25F6C94}"/>
    <dataValidation type="list" allowBlank="1" showInputMessage="1" showErrorMessage="1" sqref="D29 D31 D33 D35 D37 D39 D41 D43 D45" xr:uid="{71006196-FABC-4EAC-B900-48326C393EA2}">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626F5-7698-4046-BD91-B7C22334E1B6}">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D0E78FEF-A3E9-4B22-BDCE-E26526B6CD96}">
      <formula1>"0,10,15,20,25,30,35,40,45,50,55,60,65,70,75,80,85,90"</formula1>
    </dataValidation>
    <dataValidation imeMode="disabled" allowBlank="1" showInputMessage="1" showErrorMessage="1" sqref="D116:F158" xr:uid="{890B9B2E-F2BA-47C5-B153-B4346775AB7B}"/>
    <dataValidation type="list" allowBlank="1" showInputMessage="1" showErrorMessage="1" sqref="D27" xr:uid="{B18D9C8D-DE4A-4E68-9674-2403A34F7742}">
      <formula1>"0,10,15,20,25,30,35,40,45,50,55,60,65,70,75,80,85,90,100"</formula1>
    </dataValidation>
    <dataValidation type="custom" allowBlank="1" showInputMessage="1" showErrorMessage="1" sqref="D46" xr:uid="{B113EB2A-D040-4FA1-B18A-2763A10FDEF5}">
      <formula1>100</formula1>
    </dataValidation>
    <dataValidation type="list" allowBlank="1" showInputMessage="1" showErrorMessage="1" sqref="D52:E85 D91:E107" xr:uid="{1B628E1B-0A3F-4BD3-A97A-C8E7B13CEA15}">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41F30-D414-4066-86AC-77DE4E5EF37B}">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4FCB43B4-A51F-461A-8464-7EAA70DB6D12}">
      <formula1>"選択,A,B,C,D"</formula1>
    </dataValidation>
    <dataValidation type="custom" allowBlank="1" showInputMessage="1" showErrorMessage="1" sqref="D46" xr:uid="{27625FBC-8B22-4B19-88C4-9831DA569390}">
      <formula1>100</formula1>
    </dataValidation>
    <dataValidation type="list" allowBlank="1" showInputMessage="1" showErrorMessage="1" sqref="D27" xr:uid="{A5D7BAFA-A3EC-46C7-85CD-6CD20C9E777F}">
      <formula1>"0,10,15,20,25,30,35,40,45,50,55,60,65,70,75,80,85,90,100"</formula1>
    </dataValidation>
    <dataValidation imeMode="disabled" allowBlank="1" showInputMessage="1" showErrorMessage="1" sqref="D116:F158" xr:uid="{FF4C95A2-E527-4B91-A8FA-A0D83DC15E01}"/>
    <dataValidation type="list" allowBlank="1" showInputMessage="1" showErrorMessage="1" sqref="D29 D31 D33 D35 D37 D39 D41 D43 D45" xr:uid="{2DF87ABA-FF87-4332-B304-D0C5EECB42A5}">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E3B3E-D965-4CCF-9BF6-C9D78FFD8323}">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1905F8DF-F3F4-4491-A341-2DA9799BDF88}">
      <formula1>"0,10,15,20,25,30,35,40,45,50,55,60,65,70,75,80,85,90"</formula1>
    </dataValidation>
    <dataValidation imeMode="disabled" allowBlank="1" showInputMessage="1" showErrorMessage="1" sqref="D116:F158" xr:uid="{3B4DD59B-3719-4D65-A0FE-839F7C61B939}"/>
    <dataValidation type="list" allowBlank="1" showInputMessage="1" showErrorMessage="1" sqref="D27" xr:uid="{F5042D84-80D1-43B2-BE7E-3636542329A5}">
      <formula1>"0,10,15,20,25,30,35,40,45,50,55,60,65,70,75,80,85,90,100"</formula1>
    </dataValidation>
    <dataValidation type="custom" allowBlank="1" showInputMessage="1" showErrorMessage="1" sqref="D46" xr:uid="{4AB6E547-4ACC-4AFD-B7D1-6D80A6505CA5}">
      <formula1>100</formula1>
    </dataValidation>
    <dataValidation type="list" allowBlank="1" showInputMessage="1" showErrorMessage="1" sqref="D52:E85 D91:E107" xr:uid="{F143E7F3-28A9-4340-96D7-ED8E3272D465}">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E8455-804B-4470-B7D0-22EA42214222}">
  <sheetPr>
    <pageSetUpPr fitToPage="1"/>
  </sheetPr>
  <dimension ref="A1:H159"/>
  <sheetViews>
    <sheetView zoomScaleNormal="100" workbookViewId="0">
      <selection activeCell="J10" sqref="J10"/>
    </sheetView>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29 D31 D33 D35 D37 D39 D41 D43 D45" xr:uid="{5AC3203D-D952-4690-B826-583413601E7A}">
      <formula1>"0,10,15,20,25,30,35,40,45,50,55,60,65,70,75,80,85,90"</formula1>
    </dataValidation>
    <dataValidation imeMode="disabled" allowBlank="1" showInputMessage="1" showErrorMessage="1" sqref="D116:F158" xr:uid="{6FE2009E-E362-4F52-B6ED-21644927EBCA}"/>
    <dataValidation type="list" allowBlank="1" showInputMessage="1" showErrorMessage="1" sqref="D27" xr:uid="{CCD52EA4-F231-4970-88A6-BB220C9453C3}">
      <formula1>"0,10,15,20,25,30,35,40,45,50,55,60,65,70,75,80,85,90,100"</formula1>
    </dataValidation>
    <dataValidation type="custom" allowBlank="1" showInputMessage="1" showErrorMessage="1" sqref="D46" xr:uid="{4F89FC22-D5EB-456F-B456-C04CFB638395}">
      <formula1>100</formula1>
    </dataValidation>
    <dataValidation type="list" allowBlank="1" showInputMessage="1" showErrorMessage="1" sqref="D52:E85 D91:E107" xr:uid="{3B0C7950-01CE-416B-8569-B7FB3748DA12}">
      <formula1>"選択,A,B,C,D"</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D8250-3D61-4CB9-A073-53C64DF90918}">
  <sheetPr>
    <pageSetUpPr fitToPage="1"/>
  </sheetPr>
  <dimension ref="A1:H159"/>
  <sheetViews>
    <sheetView zoomScaleNormal="100" workbookViewId="0"/>
  </sheetViews>
  <sheetFormatPr defaultColWidth="8.875" defaultRowHeight="27" customHeight="1" x14ac:dyDescent="0.15"/>
  <cols>
    <col min="1" max="1" width="4" style="17" customWidth="1"/>
    <col min="2" max="2" width="29.875" style="18" customWidth="1"/>
    <col min="3" max="3" width="20.5" style="18" customWidth="1"/>
    <col min="4" max="6" width="8.5" style="17" customWidth="1"/>
    <col min="7" max="8" width="8.5" style="3" customWidth="1"/>
    <col min="9" max="16384" width="8.875" style="17"/>
  </cols>
  <sheetData>
    <row r="1" spans="1:8" ht="27" customHeight="1" x14ac:dyDescent="0.15">
      <c r="A1" s="152" t="s">
        <v>425</v>
      </c>
      <c r="B1" s="153"/>
      <c r="C1" s="153"/>
      <c r="D1" s="153"/>
      <c r="E1" s="153"/>
      <c r="F1" s="153"/>
      <c r="G1" s="169"/>
      <c r="H1" s="169"/>
    </row>
    <row r="2" spans="1:8" ht="27" customHeight="1" x14ac:dyDescent="0.15">
      <c r="A2" s="24"/>
      <c r="B2" s="24"/>
      <c r="C2" s="24"/>
      <c r="D2" s="24"/>
      <c r="E2" s="24"/>
      <c r="F2" s="24"/>
      <c r="G2" s="170"/>
      <c r="H2" s="170"/>
    </row>
    <row r="3" spans="1:8" ht="27" customHeight="1" x14ac:dyDescent="0.15">
      <c r="A3" s="20" t="s">
        <v>424</v>
      </c>
      <c r="B3" s="26"/>
      <c r="C3" s="26"/>
      <c r="D3" s="26"/>
      <c r="E3" s="26"/>
      <c r="F3" s="26"/>
      <c r="G3" s="194"/>
      <c r="H3" s="194"/>
    </row>
    <row r="4" spans="1:8" ht="27" customHeight="1" x14ac:dyDescent="0.15">
      <c r="A4" s="20" t="s">
        <v>426</v>
      </c>
      <c r="B4" s="26"/>
      <c r="C4" s="26"/>
      <c r="D4" s="26"/>
      <c r="E4" s="26"/>
      <c r="F4" s="26"/>
      <c r="G4" s="194"/>
      <c r="H4" s="194"/>
    </row>
    <row r="5" spans="1:8" ht="27" customHeight="1" x14ac:dyDescent="0.15">
      <c r="A5" s="24"/>
      <c r="B5" s="24"/>
      <c r="C5" s="24"/>
      <c r="D5" s="24"/>
      <c r="E5" s="24"/>
      <c r="F5" s="24"/>
      <c r="G5" s="170"/>
      <c r="H5" s="170"/>
    </row>
    <row r="6" spans="1:8" ht="27" customHeight="1" x14ac:dyDescent="0.15">
      <c r="A6" s="24" t="s">
        <v>189</v>
      </c>
      <c r="B6" s="21" t="s">
        <v>228</v>
      </c>
      <c r="C6" s="24"/>
      <c r="D6" s="24"/>
      <c r="E6" s="24"/>
      <c r="F6" s="24"/>
      <c r="G6" s="170"/>
      <c r="H6" s="170"/>
    </row>
    <row r="7" spans="1:8" ht="27" customHeight="1" x14ac:dyDescent="0.15">
      <c r="A7" s="103">
        <v>1</v>
      </c>
      <c r="B7" s="209" t="s">
        <v>225</v>
      </c>
      <c r="C7" s="191"/>
      <c r="D7" s="215"/>
      <c r="E7" s="158"/>
      <c r="F7" s="158"/>
      <c r="G7" s="172"/>
      <c r="H7" s="173"/>
    </row>
    <row r="8" spans="1:8" ht="27" customHeight="1" x14ac:dyDescent="0.15">
      <c r="A8" s="167">
        <v>2</v>
      </c>
      <c r="B8" s="145" t="s">
        <v>226</v>
      </c>
      <c r="C8" s="144" t="s">
        <v>5</v>
      </c>
      <c r="D8" s="239"/>
      <c r="E8" s="218"/>
      <c r="F8" s="218"/>
      <c r="G8" s="219"/>
      <c r="H8" s="220"/>
    </row>
    <row r="9" spans="1:8" ht="27" customHeight="1" x14ac:dyDescent="0.15">
      <c r="A9" s="195"/>
      <c r="B9" s="146"/>
      <c r="C9" s="147" t="s">
        <v>6</v>
      </c>
      <c r="D9" s="221"/>
      <c r="E9" s="222"/>
      <c r="F9" s="222"/>
      <c r="G9" s="223"/>
      <c r="H9" s="224"/>
    </row>
    <row r="10" spans="1:8" ht="27" customHeight="1" x14ac:dyDescent="0.15">
      <c r="A10" s="195"/>
      <c r="B10" s="146"/>
      <c r="C10" s="147" t="s">
        <v>191</v>
      </c>
      <c r="D10" s="221"/>
      <c r="E10" s="222"/>
      <c r="F10" s="222"/>
      <c r="G10" s="223"/>
      <c r="H10" s="224"/>
    </row>
    <row r="11" spans="1:8" ht="27" customHeight="1" x14ac:dyDescent="0.15">
      <c r="A11" s="195"/>
      <c r="B11" s="146"/>
      <c r="C11" s="147" t="s">
        <v>192</v>
      </c>
      <c r="D11" s="221"/>
      <c r="E11" s="222"/>
      <c r="F11" s="222"/>
      <c r="G11" s="223"/>
      <c r="H11" s="224"/>
    </row>
    <row r="12" spans="1:8" ht="27" customHeight="1" x14ac:dyDescent="0.15">
      <c r="A12" s="195"/>
      <c r="B12" s="146"/>
      <c r="C12" s="147" t="s">
        <v>7</v>
      </c>
      <c r="D12" s="221"/>
      <c r="E12" s="222"/>
      <c r="F12" s="222"/>
      <c r="G12" s="223"/>
      <c r="H12" s="224"/>
    </row>
    <row r="13" spans="1:8" ht="27" customHeight="1" x14ac:dyDescent="0.15">
      <c r="A13" s="195"/>
      <c r="B13" s="146"/>
      <c r="C13" s="147" t="s">
        <v>8</v>
      </c>
      <c r="D13" s="221"/>
      <c r="E13" s="222"/>
      <c r="F13" s="222"/>
      <c r="G13" s="223"/>
      <c r="H13" s="224"/>
    </row>
    <row r="14" spans="1:8" ht="27" customHeight="1" x14ac:dyDescent="0.15">
      <c r="A14" s="195"/>
      <c r="B14" s="146"/>
      <c r="C14" s="147" t="s">
        <v>4</v>
      </c>
      <c r="D14" s="240"/>
      <c r="E14" s="222"/>
      <c r="F14" s="222"/>
      <c r="G14" s="223"/>
      <c r="H14" s="224"/>
    </row>
    <row r="15" spans="1:8" ht="27" customHeight="1" x14ac:dyDescent="0.15">
      <c r="A15" s="195"/>
      <c r="B15" s="189"/>
      <c r="C15" s="149" t="s">
        <v>183</v>
      </c>
      <c r="D15" s="241"/>
      <c r="E15" s="225"/>
      <c r="F15" s="225"/>
      <c r="G15" s="226"/>
      <c r="H15" s="227"/>
    </row>
    <row r="16" spans="1:8" ht="27" customHeight="1" x14ac:dyDescent="0.15">
      <c r="A16" s="103">
        <v>3</v>
      </c>
      <c r="B16" s="215" t="s">
        <v>389</v>
      </c>
      <c r="C16" s="166"/>
      <c r="D16" s="242"/>
      <c r="E16" s="158"/>
      <c r="F16" s="158"/>
      <c r="G16" s="172"/>
      <c r="H16" s="173"/>
    </row>
    <row r="17" spans="1:8" ht="27" customHeight="1" x14ac:dyDescent="0.15">
      <c r="A17" s="103">
        <v>4</v>
      </c>
      <c r="B17" s="215" t="s">
        <v>422</v>
      </c>
      <c r="C17" s="243"/>
      <c r="D17" s="228"/>
      <c r="E17" s="158"/>
      <c r="F17" s="158"/>
      <c r="G17" s="172"/>
      <c r="H17" s="173"/>
    </row>
    <row r="18" spans="1:8" ht="27" customHeight="1" x14ac:dyDescent="0.15">
      <c r="A18" s="17" t="s">
        <v>390</v>
      </c>
    </row>
    <row r="19" spans="1:8" ht="27" customHeight="1" x14ac:dyDescent="0.15">
      <c r="A19" s="17" t="s">
        <v>391</v>
      </c>
    </row>
    <row r="20" spans="1:8" ht="27" customHeight="1" x14ac:dyDescent="0.15">
      <c r="E20" s="18"/>
      <c r="F20" s="18"/>
      <c r="G20" s="138"/>
      <c r="H20" s="138"/>
    </row>
    <row r="21" spans="1:8" s="23" customFormat="1" ht="27" customHeight="1" x14ac:dyDescent="0.15">
      <c r="A21" s="24" t="s">
        <v>227</v>
      </c>
      <c r="B21" s="25" t="s">
        <v>148</v>
      </c>
      <c r="C21" s="25"/>
      <c r="E21" s="25"/>
      <c r="F21" s="25"/>
      <c r="G21" s="171"/>
      <c r="H21" s="171"/>
    </row>
    <row r="22" spans="1:8" ht="21" customHeight="1" x14ac:dyDescent="0.15">
      <c r="A22" s="26"/>
      <c r="E22" s="18"/>
      <c r="F22" s="18"/>
      <c r="G22" s="138"/>
      <c r="H22" s="138"/>
    </row>
    <row r="23" spans="1:8" ht="21" customHeight="1" x14ac:dyDescent="0.15">
      <c r="A23" s="26" t="s">
        <v>393</v>
      </c>
      <c r="B23" s="17" t="s">
        <v>380</v>
      </c>
      <c r="E23" s="18"/>
      <c r="F23" s="18"/>
      <c r="G23" s="138"/>
      <c r="H23" s="138"/>
    </row>
    <row r="24" spans="1:8" ht="21" customHeight="1" x14ac:dyDescent="0.15">
      <c r="A24" s="26"/>
      <c r="B24" s="17" t="s">
        <v>231</v>
      </c>
      <c r="E24" s="18"/>
      <c r="F24" s="18"/>
      <c r="G24" s="138"/>
      <c r="H24" s="138"/>
    </row>
    <row r="25" spans="1:8" ht="21" customHeight="1" x14ac:dyDescent="0.15">
      <c r="A25" s="26" t="s">
        <v>393</v>
      </c>
      <c r="B25" s="17" t="s">
        <v>232</v>
      </c>
      <c r="E25" s="18"/>
      <c r="F25" s="18"/>
      <c r="G25" s="138"/>
      <c r="H25" s="138"/>
    </row>
    <row r="26" spans="1:8" ht="21" customHeight="1" x14ac:dyDescent="0.15">
      <c r="A26" s="26" t="s">
        <v>393</v>
      </c>
      <c r="B26" s="17" t="s">
        <v>233</v>
      </c>
      <c r="E26" s="18"/>
      <c r="F26" s="18"/>
      <c r="G26" s="138"/>
      <c r="H26" s="138"/>
    </row>
    <row r="27" spans="1:8" ht="27" customHeight="1" x14ac:dyDescent="0.15">
      <c r="A27" s="103">
        <v>1</v>
      </c>
      <c r="B27" s="151" t="s">
        <v>48</v>
      </c>
      <c r="C27" s="190"/>
      <c r="D27" s="160">
        <v>0</v>
      </c>
      <c r="E27" s="158"/>
      <c r="F27" s="158"/>
      <c r="G27" s="172"/>
      <c r="H27" s="173"/>
    </row>
    <row r="28" spans="1:8" ht="27" customHeight="1" x14ac:dyDescent="0.15">
      <c r="A28" s="212">
        <v>2</v>
      </c>
      <c r="B28" s="210" t="s">
        <v>420</v>
      </c>
      <c r="C28" s="144" t="s">
        <v>32</v>
      </c>
      <c r="D28" s="231"/>
      <c r="E28" s="218"/>
      <c r="F28" s="218"/>
      <c r="G28" s="219"/>
      <c r="H28" s="220"/>
    </row>
    <row r="29" spans="1:8" ht="27" customHeight="1" x14ac:dyDescent="0.15">
      <c r="A29" s="213"/>
      <c r="B29" s="211" t="s">
        <v>421</v>
      </c>
      <c r="C29" s="148" t="s">
        <v>33</v>
      </c>
      <c r="D29" s="161">
        <v>0</v>
      </c>
      <c r="E29" s="162"/>
      <c r="F29" s="162"/>
      <c r="G29" s="174"/>
      <c r="H29" s="175"/>
    </row>
    <row r="30" spans="1:8" ht="27" customHeight="1" x14ac:dyDescent="0.15">
      <c r="A30" s="213"/>
      <c r="B30" s="211"/>
      <c r="C30" s="144" t="s">
        <v>34</v>
      </c>
      <c r="D30" s="231"/>
      <c r="E30" s="218"/>
      <c r="F30" s="218"/>
      <c r="G30" s="219"/>
      <c r="H30" s="220"/>
    </row>
    <row r="31" spans="1:8" ht="27" customHeight="1" x14ac:dyDescent="0.15">
      <c r="A31" s="213"/>
      <c r="B31" s="211"/>
      <c r="C31" s="148" t="s">
        <v>33</v>
      </c>
      <c r="D31" s="161">
        <v>0</v>
      </c>
      <c r="E31" s="162"/>
      <c r="F31" s="162"/>
      <c r="G31" s="174"/>
      <c r="H31" s="175"/>
    </row>
    <row r="32" spans="1:8" ht="27" customHeight="1" x14ac:dyDescent="0.15">
      <c r="A32" s="213"/>
      <c r="B32" s="211"/>
      <c r="C32" s="144" t="s">
        <v>35</v>
      </c>
      <c r="D32" s="231"/>
      <c r="E32" s="218"/>
      <c r="F32" s="218"/>
      <c r="G32" s="219"/>
      <c r="H32" s="220"/>
    </row>
    <row r="33" spans="1:8" ht="27" customHeight="1" x14ac:dyDescent="0.15">
      <c r="A33" s="213"/>
      <c r="B33" s="211"/>
      <c r="C33" s="148" t="s">
        <v>33</v>
      </c>
      <c r="D33" s="161">
        <v>0</v>
      </c>
      <c r="E33" s="162"/>
      <c r="F33" s="162"/>
      <c r="G33" s="174"/>
      <c r="H33" s="175"/>
    </row>
    <row r="34" spans="1:8" ht="27" customHeight="1" x14ac:dyDescent="0.15">
      <c r="A34" s="213"/>
      <c r="B34" s="211"/>
      <c r="C34" s="144" t="s">
        <v>36</v>
      </c>
      <c r="D34" s="231"/>
      <c r="E34" s="218"/>
      <c r="F34" s="218"/>
      <c r="G34" s="219"/>
      <c r="H34" s="220"/>
    </row>
    <row r="35" spans="1:8" ht="27" customHeight="1" x14ac:dyDescent="0.15">
      <c r="A35" s="213"/>
      <c r="B35" s="211"/>
      <c r="C35" s="148" t="s">
        <v>33</v>
      </c>
      <c r="D35" s="161">
        <v>0</v>
      </c>
      <c r="E35" s="162"/>
      <c r="F35" s="162"/>
      <c r="G35" s="174"/>
      <c r="H35" s="175"/>
    </row>
    <row r="36" spans="1:8" ht="27" customHeight="1" x14ac:dyDescent="0.15">
      <c r="A36" s="213"/>
      <c r="B36" s="211"/>
      <c r="C36" s="144" t="s">
        <v>37</v>
      </c>
      <c r="D36" s="231"/>
      <c r="E36" s="218"/>
      <c r="F36" s="218"/>
      <c r="G36" s="219"/>
      <c r="H36" s="220"/>
    </row>
    <row r="37" spans="1:8" ht="27" customHeight="1" x14ac:dyDescent="0.15">
      <c r="A37" s="213"/>
      <c r="B37" s="211"/>
      <c r="C37" s="148" t="s">
        <v>33</v>
      </c>
      <c r="D37" s="161">
        <v>0</v>
      </c>
      <c r="E37" s="162"/>
      <c r="F37" s="162"/>
      <c r="G37" s="174"/>
      <c r="H37" s="175"/>
    </row>
    <row r="38" spans="1:8" ht="27" customHeight="1" x14ac:dyDescent="0.15">
      <c r="A38" s="213"/>
      <c r="B38" s="211"/>
      <c r="C38" s="144" t="s">
        <v>38</v>
      </c>
      <c r="D38" s="231"/>
      <c r="E38" s="218"/>
      <c r="F38" s="218"/>
      <c r="G38" s="219"/>
      <c r="H38" s="220"/>
    </row>
    <row r="39" spans="1:8" ht="27" customHeight="1" x14ac:dyDescent="0.15">
      <c r="A39" s="213"/>
      <c r="B39" s="211"/>
      <c r="C39" s="148" t="s">
        <v>33</v>
      </c>
      <c r="D39" s="161">
        <v>0</v>
      </c>
      <c r="E39" s="162"/>
      <c r="F39" s="162"/>
      <c r="G39" s="174"/>
      <c r="H39" s="175"/>
    </row>
    <row r="40" spans="1:8" ht="27" customHeight="1" x14ac:dyDescent="0.15">
      <c r="A40" s="213"/>
      <c r="B40" s="211"/>
      <c r="C40" s="144" t="s">
        <v>39</v>
      </c>
      <c r="D40" s="231"/>
      <c r="E40" s="218"/>
      <c r="F40" s="218"/>
      <c r="G40" s="219"/>
      <c r="H40" s="220"/>
    </row>
    <row r="41" spans="1:8" ht="27" customHeight="1" x14ac:dyDescent="0.15">
      <c r="A41" s="213"/>
      <c r="B41" s="211"/>
      <c r="C41" s="148" t="s">
        <v>33</v>
      </c>
      <c r="D41" s="161">
        <v>0</v>
      </c>
      <c r="E41" s="162"/>
      <c r="F41" s="162"/>
      <c r="G41" s="174"/>
      <c r="H41" s="175"/>
    </row>
    <row r="42" spans="1:8" ht="27" customHeight="1" x14ac:dyDescent="0.15">
      <c r="A42" s="213"/>
      <c r="B42" s="211"/>
      <c r="C42" s="144" t="s">
        <v>40</v>
      </c>
      <c r="D42" s="231"/>
      <c r="E42" s="218"/>
      <c r="F42" s="218"/>
      <c r="G42" s="219"/>
      <c r="H42" s="220"/>
    </row>
    <row r="43" spans="1:8" ht="27" customHeight="1" x14ac:dyDescent="0.15">
      <c r="A43" s="213"/>
      <c r="B43" s="211"/>
      <c r="C43" s="148" t="s">
        <v>33</v>
      </c>
      <c r="D43" s="161">
        <v>0</v>
      </c>
      <c r="E43" s="162"/>
      <c r="F43" s="162"/>
      <c r="G43" s="174"/>
      <c r="H43" s="175"/>
    </row>
    <row r="44" spans="1:8" ht="27" customHeight="1" x14ac:dyDescent="0.15">
      <c r="A44" s="213"/>
      <c r="B44" s="211"/>
      <c r="C44" s="144" t="s">
        <v>41</v>
      </c>
      <c r="D44" s="231"/>
      <c r="E44" s="218"/>
      <c r="F44" s="218"/>
      <c r="G44" s="219"/>
      <c r="H44" s="220"/>
    </row>
    <row r="45" spans="1:8" ht="27" customHeight="1" x14ac:dyDescent="0.15">
      <c r="A45" s="214"/>
      <c r="B45" s="211"/>
      <c r="C45" s="148" t="s">
        <v>33</v>
      </c>
      <c r="D45" s="161">
        <v>0</v>
      </c>
      <c r="E45" s="162"/>
      <c r="F45" s="162"/>
      <c r="G45" s="174"/>
      <c r="H45" s="175"/>
    </row>
    <row r="46" spans="1:8" ht="27" customHeight="1" x14ac:dyDescent="0.15">
      <c r="A46" s="103">
        <v>3</v>
      </c>
      <c r="B46" s="209" t="s">
        <v>234</v>
      </c>
      <c r="C46" s="190"/>
      <c r="D46" s="159"/>
      <c r="E46" s="168"/>
      <c r="F46" s="168"/>
      <c r="G46" s="176"/>
      <c r="H46" s="177">
        <f>SUM(D27,D29,D31,D33,D35,D37,D39,D41,D43,D45)</f>
        <v>0</v>
      </c>
    </row>
    <row r="47" spans="1:8" ht="27" customHeight="1" x14ac:dyDescent="0.15">
      <c r="A47" s="22"/>
      <c r="E47" s="18"/>
      <c r="F47" s="18"/>
      <c r="G47" s="138"/>
      <c r="H47" s="138"/>
    </row>
    <row r="48" spans="1:8" s="30" customFormat="1" ht="19.899999999999999" customHeight="1" x14ac:dyDescent="0.15">
      <c r="A48" s="27" t="s">
        <v>149</v>
      </c>
      <c r="B48" s="28" t="s">
        <v>49</v>
      </c>
      <c r="C48" s="29"/>
      <c r="G48" s="178"/>
      <c r="H48" s="178"/>
    </row>
    <row r="49" spans="1:8" s="30" customFormat="1" ht="20.100000000000001" customHeight="1" x14ac:dyDescent="0.15">
      <c r="A49" s="28"/>
      <c r="B49" s="28"/>
      <c r="C49" s="28"/>
      <c r="D49" s="28"/>
      <c r="E49" s="28"/>
      <c r="F49" s="28"/>
      <c r="G49" s="179"/>
      <c r="H49" s="179"/>
    </row>
    <row r="50" spans="1:8" s="30" customFormat="1" ht="20.100000000000001" customHeight="1" x14ac:dyDescent="0.15">
      <c r="A50" s="30" t="s">
        <v>50</v>
      </c>
      <c r="B50" s="29"/>
      <c r="C50" s="29"/>
      <c r="G50" s="178"/>
      <c r="H50" s="178"/>
    </row>
    <row r="51" spans="1:8" s="30" customFormat="1" ht="19.899999999999999" customHeight="1" x14ac:dyDescent="0.15">
      <c r="A51" s="31"/>
      <c r="B51" s="188" t="s">
        <v>51</v>
      </c>
      <c r="C51" s="163"/>
      <c r="D51" s="150" t="s">
        <v>237</v>
      </c>
      <c r="E51" s="32" t="s">
        <v>52</v>
      </c>
      <c r="G51" s="178"/>
      <c r="H51" s="178"/>
    </row>
    <row r="52" spans="1:8" s="30" customFormat="1" ht="19.899999999999999" customHeight="1" x14ac:dyDescent="0.15">
      <c r="A52" s="33">
        <v>1</v>
      </c>
      <c r="B52" s="164" t="s">
        <v>53</v>
      </c>
      <c r="C52" s="165"/>
      <c r="D52" s="34" t="s">
        <v>54</v>
      </c>
      <c r="E52" s="34" t="s">
        <v>54</v>
      </c>
      <c r="G52" s="178"/>
      <c r="H52" s="178"/>
    </row>
    <row r="53" spans="1:8" s="30" customFormat="1" ht="19.899999999999999" customHeight="1" x14ac:dyDescent="0.15">
      <c r="A53" s="33">
        <v>2</v>
      </c>
      <c r="B53" s="164" t="s">
        <v>55</v>
      </c>
      <c r="C53" s="165"/>
      <c r="D53" s="34" t="s">
        <v>54</v>
      </c>
      <c r="E53" s="34" t="s">
        <v>54</v>
      </c>
      <c r="G53" s="178"/>
      <c r="H53" s="178"/>
    </row>
    <row r="54" spans="1:8" s="30" customFormat="1" ht="19.899999999999999" customHeight="1" x14ac:dyDescent="0.15">
      <c r="A54" s="33">
        <v>3</v>
      </c>
      <c r="B54" s="164" t="s">
        <v>56</v>
      </c>
      <c r="C54" s="165"/>
      <c r="D54" s="34" t="s">
        <v>54</v>
      </c>
      <c r="E54" s="34" t="s">
        <v>54</v>
      </c>
      <c r="G54" s="178"/>
      <c r="H54" s="178"/>
    </row>
    <row r="55" spans="1:8" s="30" customFormat="1" ht="19.899999999999999" customHeight="1" x14ac:dyDescent="0.15">
      <c r="A55" s="33">
        <v>4</v>
      </c>
      <c r="B55" s="164" t="s">
        <v>57</v>
      </c>
      <c r="C55" s="165"/>
      <c r="D55" s="34" t="s">
        <v>54</v>
      </c>
      <c r="E55" s="34" t="s">
        <v>54</v>
      </c>
      <c r="G55" s="178"/>
      <c r="H55" s="178"/>
    </row>
    <row r="56" spans="1:8" s="30" customFormat="1" ht="19.899999999999999" customHeight="1" x14ac:dyDescent="0.15">
      <c r="A56" s="33">
        <v>5</v>
      </c>
      <c r="B56" s="164" t="s">
        <v>58</v>
      </c>
      <c r="C56" s="165"/>
      <c r="D56" s="34" t="s">
        <v>54</v>
      </c>
      <c r="E56" s="34" t="s">
        <v>54</v>
      </c>
      <c r="G56" s="178"/>
      <c r="H56" s="178"/>
    </row>
    <row r="57" spans="1:8" s="30" customFormat="1" ht="19.899999999999999" customHeight="1" x14ac:dyDescent="0.15">
      <c r="A57" s="33">
        <v>6</v>
      </c>
      <c r="B57" s="164" t="s">
        <v>59</v>
      </c>
      <c r="C57" s="165"/>
      <c r="D57" s="34" t="s">
        <v>54</v>
      </c>
      <c r="E57" s="34" t="s">
        <v>54</v>
      </c>
      <c r="G57" s="178"/>
      <c r="H57" s="178"/>
    </row>
    <row r="58" spans="1:8" s="30" customFormat="1" ht="19.899999999999999" customHeight="1" x14ac:dyDescent="0.15">
      <c r="A58" s="33">
        <v>7</v>
      </c>
      <c r="B58" s="164" t="s">
        <v>60</v>
      </c>
      <c r="C58" s="165"/>
      <c r="D58" s="34" t="s">
        <v>54</v>
      </c>
      <c r="E58" s="34" t="s">
        <v>54</v>
      </c>
      <c r="G58" s="178"/>
      <c r="H58" s="178"/>
    </row>
    <row r="59" spans="1:8" s="30" customFormat="1" ht="19.899999999999999" customHeight="1" x14ac:dyDescent="0.15">
      <c r="A59" s="33">
        <v>8</v>
      </c>
      <c r="B59" s="164" t="s">
        <v>61</v>
      </c>
      <c r="C59" s="165"/>
      <c r="D59" s="34" t="s">
        <v>54</v>
      </c>
      <c r="E59" s="34" t="s">
        <v>54</v>
      </c>
      <c r="G59" s="178"/>
      <c r="H59" s="178"/>
    </row>
    <row r="60" spans="1:8" s="30" customFormat="1" ht="19.899999999999999" customHeight="1" x14ac:dyDescent="0.15">
      <c r="A60" s="33">
        <v>9</v>
      </c>
      <c r="B60" s="164" t="s">
        <v>62</v>
      </c>
      <c r="C60" s="165"/>
      <c r="D60" s="34" t="s">
        <v>54</v>
      </c>
      <c r="E60" s="34" t="s">
        <v>54</v>
      </c>
      <c r="G60" s="178"/>
      <c r="H60" s="178"/>
    </row>
    <row r="61" spans="1:8" s="30" customFormat="1" ht="19.899999999999999" customHeight="1" x14ac:dyDescent="0.15">
      <c r="A61" s="33">
        <v>10</v>
      </c>
      <c r="B61" s="164" t="s">
        <v>63</v>
      </c>
      <c r="C61" s="165"/>
      <c r="D61" s="34" t="s">
        <v>54</v>
      </c>
      <c r="E61" s="34" t="s">
        <v>54</v>
      </c>
      <c r="G61" s="178"/>
      <c r="H61" s="178"/>
    </row>
    <row r="62" spans="1:8" s="30" customFormat="1" ht="19.899999999999999" customHeight="1" x14ac:dyDescent="0.15">
      <c r="A62" s="33">
        <v>11</v>
      </c>
      <c r="B62" s="164" t="s">
        <v>64</v>
      </c>
      <c r="C62" s="165"/>
      <c r="D62" s="34" t="s">
        <v>54</v>
      </c>
      <c r="E62" s="34" t="s">
        <v>54</v>
      </c>
      <c r="G62" s="178"/>
      <c r="H62" s="178"/>
    </row>
    <row r="63" spans="1:8" s="30" customFormat="1" ht="19.899999999999999" customHeight="1" x14ac:dyDescent="0.15">
      <c r="A63" s="33">
        <v>12</v>
      </c>
      <c r="B63" s="164" t="s">
        <v>65</v>
      </c>
      <c r="C63" s="165"/>
      <c r="D63" s="34" t="s">
        <v>54</v>
      </c>
      <c r="E63" s="34" t="s">
        <v>54</v>
      </c>
      <c r="G63" s="178"/>
      <c r="H63" s="178"/>
    </row>
    <row r="64" spans="1:8" s="30" customFormat="1" ht="19.899999999999999" customHeight="1" x14ac:dyDescent="0.15">
      <c r="A64" s="33">
        <v>13</v>
      </c>
      <c r="B64" s="164" t="s">
        <v>66</v>
      </c>
      <c r="C64" s="165"/>
      <c r="D64" s="34" t="s">
        <v>54</v>
      </c>
      <c r="E64" s="34" t="s">
        <v>54</v>
      </c>
      <c r="G64" s="178"/>
      <c r="H64" s="178"/>
    </row>
    <row r="65" spans="1:8" s="30" customFormat="1" ht="19.899999999999999" customHeight="1" x14ac:dyDescent="0.15">
      <c r="A65" s="33">
        <v>14</v>
      </c>
      <c r="B65" s="164" t="s">
        <v>67</v>
      </c>
      <c r="C65" s="165"/>
      <c r="D65" s="34" t="s">
        <v>54</v>
      </c>
      <c r="E65" s="34" t="s">
        <v>54</v>
      </c>
      <c r="G65" s="178"/>
      <c r="H65" s="178"/>
    </row>
    <row r="66" spans="1:8" s="30" customFormat="1" ht="19.899999999999999" customHeight="1" x14ac:dyDescent="0.15">
      <c r="A66" s="33">
        <v>15</v>
      </c>
      <c r="B66" s="164" t="s">
        <v>68</v>
      </c>
      <c r="C66" s="165"/>
      <c r="D66" s="34" t="s">
        <v>54</v>
      </c>
      <c r="E66" s="34" t="s">
        <v>54</v>
      </c>
      <c r="G66" s="178"/>
      <c r="H66" s="178"/>
    </row>
    <row r="67" spans="1:8" s="30" customFormat="1" ht="19.899999999999999" customHeight="1" x14ac:dyDescent="0.15">
      <c r="A67" s="33">
        <v>16</v>
      </c>
      <c r="B67" s="164" t="s">
        <v>69</v>
      </c>
      <c r="C67" s="165"/>
      <c r="D67" s="34" t="s">
        <v>54</v>
      </c>
      <c r="E67" s="34" t="s">
        <v>54</v>
      </c>
      <c r="G67" s="178"/>
      <c r="H67" s="178"/>
    </row>
    <row r="68" spans="1:8" s="30" customFormat="1" ht="19.899999999999999" customHeight="1" x14ac:dyDescent="0.15">
      <c r="A68" s="33">
        <v>17</v>
      </c>
      <c r="B68" s="164" t="s">
        <v>70</v>
      </c>
      <c r="C68" s="165"/>
      <c r="D68" s="34" t="s">
        <v>54</v>
      </c>
      <c r="E68" s="34" t="s">
        <v>54</v>
      </c>
      <c r="G68" s="178"/>
      <c r="H68" s="178"/>
    </row>
    <row r="69" spans="1:8" s="30" customFormat="1" ht="19.899999999999999" customHeight="1" x14ac:dyDescent="0.15">
      <c r="A69" s="33">
        <v>18</v>
      </c>
      <c r="B69" s="164" t="s">
        <v>71</v>
      </c>
      <c r="C69" s="165"/>
      <c r="D69" s="34" t="s">
        <v>54</v>
      </c>
      <c r="E69" s="34" t="s">
        <v>54</v>
      </c>
      <c r="G69" s="178"/>
      <c r="H69" s="178"/>
    </row>
    <row r="70" spans="1:8" s="30" customFormat="1" ht="19.899999999999999" customHeight="1" x14ac:dyDescent="0.15">
      <c r="A70" s="33">
        <v>19</v>
      </c>
      <c r="B70" s="164" t="s">
        <v>72</v>
      </c>
      <c r="C70" s="165"/>
      <c r="D70" s="34" t="s">
        <v>54</v>
      </c>
      <c r="E70" s="34" t="s">
        <v>54</v>
      </c>
      <c r="G70" s="178"/>
      <c r="H70" s="178"/>
    </row>
    <row r="71" spans="1:8" s="30" customFormat="1" ht="19.899999999999999" customHeight="1" x14ac:dyDescent="0.15">
      <c r="A71" s="33">
        <v>20</v>
      </c>
      <c r="B71" s="164" t="s">
        <v>73</v>
      </c>
      <c r="C71" s="165"/>
      <c r="D71" s="34" t="s">
        <v>54</v>
      </c>
      <c r="E71" s="34" t="s">
        <v>54</v>
      </c>
      <c r="G71" s="178"/>
      <c r="H71" s="178"/>
    </row>
    <row r="72" spans="1:8" s="30" customFormat="1" ht="19.899999999999999" customHeight="1" x14ac:dyDescent="0.15">
      <c r="A72" s="33">
        <v>21</v>
      </c>
      <c r="B72" s="164" t="s">
        <v>74</v>
      </c>
      <c r="C72" s="165"/>
      <c r="D72" s="34" t="s">
        <v>54</v>
      </c>
      <c r="E72" s="34" t="s">
        <v>54</v>
      </c>
      <c r="G72" s="178"/>
      <c r="H72" s="178"/>
    </row>
    <row r="73" spans="1:8" s="30" customFormat="1" ht="19.899999999999999" customHeight="1" x14ac:dyDescent="0.15">
      <c r="A73" s="33">
        <v>22</v>
      </c>
      <c r="B73" s="164" t="s">
        <v>75</v>
      </c>
      <c r="C73" s="165"/>
      <c r="D73" s="34" t="s">
        <v>54</v>
      </c>
      <c r="E73" s="34" t="s">
        <v>54</v>
      </c>
      <c r="G73" s="178"/>
      <c r="H73" s="178"/>
    </row>
    <row r="74" spans="1:8" s="30" customFormat="1" ht="19.899999999999999" customHeight="1" x14ac:dyDescent="0.15">
      <c r="A74" s="33">
        <v>23</v>
      </c>
      <c r="B74" s="164" t="s">
        <v>76</v>
      </c>
      <c r="C74" s="165"/>
      <c r="D74" s="34" t="s">
        <v>54</v>
      </c>
      <c r="E74" s="34" t="s">
        <v>54</v>
      </c>
      <c r="G74" s="178"/>
      <c r="H74" s="178"/>
    </row>
    <row r="75" spans="1:8" s="30" customFormat="1" ht="19.899999999999999" customHeight="1" x14ac:dyDescent="0.15">
      <c r="A75" s="33">
        <v>24</v>
      </c>
      <c r="B75" s="164" t="s">
        <v>77</v>
      </c>
      <c r="C75" s="165"/>
      <c r="D75" s="34" t="s">
        <v>54</v>
      </c>
      <c r="E75" s="34" t="s">
        <v>54</v>
      </c>
      <c r="G75" s="178"/>
      <c r="H75" s="178"/>
    </row>
    <row r="76" spans="1:8" s="30" customFormat="1" ht="19.899999999999999" customHeight="1" x14ac:dyDescent="0.15">
      <c r="A76" s="33">
        <v>25</v>
      </c>
      <c r="B76" s="164" t="s">
        <v>78</v>
      </c>
      <c r="C76" s="165"/>
      <c r="D76" s="34" t="s">
        <v>54</v>
      </c>
      <c r="E76" s="34" t="s">
        <v>54</v>
      </c>
      <c r="G76" s="178"/>
      <c r="H76" s="178"/>
    </row>
    <row r="77" spans="1:8" s="30" customFormat="1" ht="19.899999999999999" customHeight="1" x14ac:dyDescent="0.15">
      <c r="A77" s="33">
        <v>26</v>
      </c>
      <c r="B77" s="164" t="s">
        <v>79</v>
      </c>
      <c r="C77" s="165"/>
      <c r="D77" s="34" t="s">
        <v>54</v>
      </c>
      <c r="E77" s="34" t="s">
        <v>54</v>
      </c>
      <c r="G77" s="178"/>
      <c r="H77" s="178"/>
    </row>
    <row r="78" spans="1:8" s="30" customFormat="1" ht="19.899999999999999" customHeight="1" x14ac:dyDescent="0.15">
      <c r="A78" s="33">
        <v>27</v>
      </c>
      <c r="B78" s="164" t="s">
        <v>80</v>
      </c>
      <c r="C78" s="165"/>
      <c r="D78" s="34" t="s">
        <v>54</v>
      </c>
      <c r="E78" s="34" t="s">
        <v>54</v>
      </c>
      <c r="G78" s="178"/>
      <c r="H78" s="178"/>
    </row>
    <row r="79" spans="1:8" s="30" customFormat="1" ht="19.899999999999999" customHeight="1" x14ac:dyDescent="0.15">
      <c r="A79" s="33">
        <v>28</v>
      </c>
      <c r="B79" s="164" t="s">
        <v>81</v>
      </c>
      <c r="C79" s="165"/>
      <c r="D79" s="34" t="s">
        <v>54</v>
      </c>
      <c r="E79" s="34" t="s">
        <v>54</v>
      </c>
      <c r="G79" s="178"/>
      <c r="H79" s="178"/>
    </row>
    <row r="80" spans="1:8" s="30" customFormat="1" ht="19.899999999999999" customHeight="1" x14ac:dyDescent="0.15">
      <c r="A80" s="33">
        <v>29</v>
      </c>
      <c r="B80" s="164" t="s">
        <v>82</v>
      </c>
      <c r="C80" s="165"/>
      <c r="D80" s="34" t="s">
        <v>54</v>
      </c>
      <c r="E80" s="34" t="s">
        <v>54</v>
      </c>
      <c r="G80" s="178"/>
      <c r="H80" s="178"/>
    </row>
    <row r="81" spans="1:8" s="30" customFormat="1" ht="19.899999999999999" customHeight="1" x14ac:dyDescent="0.15">
      <c r="A81" s="33">
        <v>30</v>
      </c>
      <c r="B81" s="164" t="s">
        <v>83</v>
      </c>
      <c r="C81" s="165"/>
      <c r="D81" s="34" t="s">
        <v>54</v>
      </c>
      <c r="E81" s="34" t="s">
        <v>54</v>
      </c>
      <c r="G81" s="178"/>
      <c r="H81" s="178"/>
    </row>
    <row r="82" spans="1:8" s="30" customFormat="1" ht="19.899999999999999" customHeight="1" x14ac:dyDescent="0.15">
      <c r="A82" s="33">
        <v>31</v>
      </c>
      <c r="B82" s="164" t="s">
        <v>84</v>
      </c>
      <c r="C82" s="165"/>
      <c r="D82" s="34" t="s">
        <v>54</v>
      </c>
      <c r="E82" s="34" t="s">
        <v>54</v>
      </c>
      <c r="G82" s="178"/>
      <c r="H82" s="178"/>
    </row>
    <row r="83" spans="1:8" s="30" customFormat="1" ht="19.899999999999999" customHeight="1" x14ac:dyDescent="0.15">
      <c r="A83" s="33">
        <v>32</v>
      </c>
      <c r="B83" s="164" t="s">
        <v>85</v>
      </c>
      <c r="C83" s="165"/>
      <c r="D83" s="34" t="s">
        <v>54</v>
      </c>
      <c r="E83" s="34" t="s">
        <v>54</v>
      </c>
      <c r="G83" s="178"/>
      <c r="H83" s="178"/>
    </row>
    <row r="84" spans="1:8" s="30" customFormat="1" ht="19.899999999999999" customHeight="1" x14ac:dyDescent="0.15">
      <c r="A84" s="33">
        <v>33</v>
      </c>
      <c r="B84" s="164" t="s">
        <v>86</v>
      </c>
      <c r="C84" s="165"/>
      <c r="D84" s="34" t="s">
        <v>54</v>
      </c>
      <c r="E84" s="34" t="s">
        <v>54</v>
      </c>
      <c r="G84" s="178"/>
      <c r="H84" s="178"/>
    </row>
    <row r="85" spans="1:8" s="30" customFormat="1" ht="19.899999999999999" customHeight="1" x14ac:dyDescent="0.15">
      <c r="A85" s="33">
        <v>34</v>
      </c>
      <c r="B85" s="164" t="s">
        <v>87</v>
      </c>
      <c r="C85" s="165"/>
      <c r="D85" s="34" t="s">
        <v>54</v>
      </c>
      <c r="E85" s="34" t="s">
        <v>54</v>
      </c>
      <c r="G85" s="178"/>
      <c r="H85" s="178"/>
    </row>
    <row r="86" spans="1:8" s="30" customFormat="1" ht="19.899999999999999" customHeight="1" x14ac:dyDescent="0.15">
      <c r="A86" s="29"/>
      <c r="G86" s="178"/>
      <c r="H86" s="178"/>
    </row>
    <row r="87" spans="1:8" s="30" customFormat="1" ht="19.899999999999999" customHeight="1" x14ac:dyDescent="0.15">
      <c r="A87" s="35" t="s">
        <v>150</v>
      </c>
      <c r="B87" s="28" t="s">
        <v>88</v>
      </c>
      <c r="G87" s="178"/>
      <c r="H87" s="178"/>
    </row>
    <row r="88" spans="1:8" s="30" customFormat="1" ht="19.899999999999999" customHeight="1" x14ac:dyDescent="0.15">
      <c r="A88" s="27"/>
      <c r="B88" s="28"/>
      <c r="G88" s="178"/>
      <c r="H88" s="178"/>
    </row>
    <row r="89" spans="1:8" s="30" customFormat="1" ht="19.899999999999999" customHeight="1" x14ac:dyDescent="0.15">
      <c r="A89" s="30" t="s">
        <v>50</v>
      </c>
      <c r="G89" s="178"/>
      <c r="H89" s="178"/>
    </row>
    <row r="90" spans="1:8" s="30" customFormat="1" ht="19.899999999999999" customHeight="1" x14ac:dyDescent="0.15">
      <c r="A90" s="31"/>
      <c r="B90" s="164" t="s">
        <v>89</v>
      </c>
      <c r="C90" s="165"/>
      <c r="D90" s="150" t="s">
        <v>236</v>
      </c>
      <c r="E90" s="32" t="s">
        <v>52</v>
      </c>
      <c r="G90" s="178"/>
      <c r="H90" s="178"/>
    </row>
    <row r="91" spans="1:8" s="30" customFormat="1" ht="19.899999999999999" customHeight="1" x14ac:dyDescent="0.15">
      <c r="A91" s="33">
        <v>1</v>
      </c>
      <c r="B91" s="164" t="s">
        <v>146</v>
      </c>
      <c r="C91" s="163"/>
      <c r="D91" s="34" t="s">
        <v>54</v>
      </c>
      <c r="E91" s="34" t="s">
        <v>54</v>
      </c>
      <c r="G91" s="178"/>
      <c r="H91" s="178"/>
    </row>
    <row r="92" spans="1:8" s="30" customFormat="1" ht="19.899999999999999" customHeight="1" x14ac:dyDescent="0.15">
      <c r="A92" s="33">
        <v>2</v>
      </c>
      <c r="B92" s="164" t="s">
        <v>147</v>
      </c>
      <c r="C92" s="163"/>
      <c r="D92" s="34" t="s">
        <v>54</v>
      </c>
      <c r="E92" s="34" t="s">
        <v>54</v>
      </c>
      <c r="G92" s="178"/>
      <c r="H92" s="178"/>
    </row>
    <row r="93" spans="1:8" s="30" customFormat="1" ht="19.899999999999999" customHeight="1" x14ac:dyDescent="0.15">
      <c r="A93" s="33">
        <v>3</v>
      </c>
      <c r="B93" s="164" t="s">
        <v>90</v>
      </c>
      <c r="C93" s="163"/>
      <c r="D93" s="34" t="s">
        <v>54</v>
      </c>
      <c r="E93" s="34" t="s">
        <v>54</v>
      </c>
      <c r="G93" s="178"/>
      <c r="H93" s="178"/>
    </row>
    <row r="94" spans="1:8" s="30" customFormat="1" ht="19.899999999999999" customHeight="1" x14ac:dyDescent="0.15">
      <c r="A94" s="33">
        <v>4</v>
      </c>
      <c r="B94" s="164" t="s">
        <v>91</v>
      </c>
      <c r="C94" s="163"/>
      <c r="D94" s="34" t="s">
        <v>54</v>
      </c>
      <c r="E94" s="34" t="s">
        <v>54</v>
      </c>
      <c r="G94" s="178"/>
      <c r="H94" s="178"/>
    </row>
    <row r="95" spans="1:8" s="30" customFormat="1" ht="19.899999999999999" customHeight="1" x14ac:dyDescent="0.15">
      <c r="A95" s="33">
        <v>5</v>
      </c>
      <c r="B95" s="164" t="s">
        <v>92</v>
      </c>
      <c r="C95" s="163"/>
      <c r="D95" s="34" t="s">
        <v>54</v>
      </c>
      <c r="E95" s="34" t="s">
        <v>54</v>
      </c>
      <c r="G95" s="178"/>
      <c r="H95" s="178"/>
    </row>
    <row r="96" spans="1:8" s="30" customFormat="1" ht="19.899999999999999" customHeight="1" x14ac:dyDescent="0.15">
      <c r="A96" s="33">
        <v>6</v>
      </c>
      <c r="B96" s="164" t="s">
        <v>93</v>
      </c>
      <c r="C96" s="163"/>
      <c r="D96" s="34" t="s">
        <v>54</v>
      </c>
      <c r="E96" s="34" t="s">
        <v>54</v>
      </c>
      <c r="G96" s="178"/>
      <c r="H96" s="178"/>
    </row>
    <row r="97" spans="1:8" s="30" customFormat="1" ht="19.899999999999999" customHeight="1" x14ac:dyDescent="0.15">
      <c r="A97" s="33">
        <v>7</v>
      </c>
      <c r="B97" s="164" t="s">
        <v>94</v>
      </c>
      <c r="C97" s="163"/>
      <c r="D97" s="34" t="s">
        <v>54</v>
      </c>
      <c r="E97" s="34" t="s">
        <v>54</v>
      </c>
      <c r="G97" s="178"/>
      <c r="H97" s="178"/>
    </row>
    <row r="98" spans="1:8" s="30" customFormat="1" ht="19.899999999999999" customHeight="1" x14ac:dyDescent="0.15">
      <c r="A98" s="33">
        <v>8</v>
      </c>
      <c r="B98" s="164" t="s">
        <v>95</v>
      </c>
      <c r="C98" s="163"/>
      <c r="D98" s="34" t="s">
        <v>54</v>
      </c>
      <c r="E98" s="34" t="s">
        <v>54</v>
      </c>
      <c r="G98" s="178"/>
      <c r="H98" s="178"/>
    </row>
    <row r="99" spans="1:8" s="30" customFormat="1" ht="19.899999999999999" customHeight="1" x14ac:dyDescent="0.15">
      <c r="A99" s="33">
        <v>9</v>
      </c>
      <c r="B99" s="164" t="s">
        <v>96</v>
      </c>
      <c r="C99" s="163"/>
      <c r="D99" s="34" t="s">
        <v>54</v>
      </c>
      <c r="E99" s="34" t="s">
        <v>54</v>
      </c>
      <c r="G99" s="178"/>
      <c r="H99" s="178"/>
    </row>
    <row r="100" spans="1:8" s="30" customFormat="1" ht="19.899999999999999" customHeight="1" x14ac:dyDescent="0.15">
      <c r="A100" s="33">
        <v>10</v>
      </c>
      <c r="B100" s="164" t="s">
        <v>97</v>
      </c>
      <c r="C100" s="163"/>
      <c r="D100" s="34" t="s">
        <v>54</v>
      </c>
      <c r="E100" s="34" t="s">
        <v>54</v>
      </c>
      <c r="G100" s="178"/>
      <c r="H100" s="178"/>
    </row>
    <row r="101" spans="1:8" s="30" customFormat="1" ht="19.899999999999999" customHeight="1" x14ac:dyDescent="0.15">
      <c r="A101" s="33">
        <v>11</v>
      </c>
      <c r="B101" s="164" t="s">
        <v>98</v>
      </c>
      <c r="C101" s="163"/>
      <c r="D101" s="34" t="s">
        <v>54</v>
      </c>
      <c r="E101" s="34" t="s">
        <v>54</v>
      </c>
      <c r="G101" s="178"/>
      <c r="H101" s="178"/>
    </row>
    <row r="102" spans="1:8" s="30" customFormat="1" ht="19.899999999999999" customHeight="1" x14ac:dyDescent="0.15">
      <c r="A102" s="33">
        <v>12</v>
      </c>
      <c r="B102" s="164" t="s">
        <v>99</v>
      </c>
      <c r="C102" s="163"/>
      <c r="D102" s="34" t="s">
        <v>54</v>
      </c>
      <c r="E102" s="34" t="s">
        <v>54</v>
      </c>
      <c r="G102" s="178"/>
      <c r="H102" s="178"/>
    </row>
    <row r="103" spans="1:8" s="30" customFormat="1" ht="19.899999999999999" customHeight="1" x14ac:dyDescent="0.15">
      <c r="A103" s="33">
        <v>13</v>
      </c>
      <c r="B103" s="164" t="s">
        <v>100</v>
      </c>
      <c r="C103" s="163"/>
      <c r="D103" s="34" t="s">
        <v>54</v>
      </c>
      <c r="E103" s="34" t="s">
        <v>54</v>
      </c>
      <c r="G103" s="178"/>
      <c r="H103" s="178"/>
    </row>
    <row r="104" spans="1:8" s="30" customFormat="1" ht="50.1" customHeight="1" x14ac:dyDescent="0.15">
      <c r="A104" s="33">
        <v>14</v>
      </c>
      <c r="B104" s="188" t="s">
        <v>101</v>
      </c>
      <c r="C104" s="163"/>
      <c r="D104" s="34" t="s">
        <v>54</v>
      </c>
      <c r="E104" s="34" t="s">
        <v>54</v>
      </c>
      <c r="G104" s="178"/>
      <c r="H104" s="178"/>
    </row>
    <row r="105" spans="1:8" s="30" customFormat="1" ht="30" customHeight="1" x14ac:dyDescent="0.15">
      <c r="A105" s="33">
        <v>15</v>
      </c>
      <c r="B105" s="164" t="s">
        <v>102</v>
      </c>
      <c r="C105" s="163"/>
      <c r="D105" s="34" t="s">
        <v>54</v>
      </c>
      <c r="E105" s="34" t="s">
        <v>54</v>
      </c>
      <c r="G105" s="178"/>
      <c r="H105" s="178"/>
    </row>
    <row r="106" spans="1:8" s="30" customFormat="1" ht="19.899999999999999" customHeight="1" x14ac:dyDescent="0.15">
      <c r="A106" s="33">
        <v>16</v>
      </c>
      <c r="B106" s="164" t="s">
        <v>103</v>
      </c>
      <c r="C106" s="163"/>
      <c r="D106" s="34" t="s">
        <v>54</v>
      </c>
      <c r="E106" s="34" t="s">
        <v>54</v>
      </c>
      <c r="G106" s="178"/>
      <c r="H106" s="178"/>
    </row>
    <row r="107" spans="1:8" s="30" customFormat="1" ht="19.899999999999999" customHeight="1" x14ac:dyDescent="0.15">
      <c r="A107" s="36"/>
      <c r="B107" s="29"/>
      <c r="C107" s="29"/>
      <c r="G107" s="178"/>
      <c r="H107" s="178"/>
    </row>
    <row r="108" spans="1:8" s="30" customFormat="1" ht="19.899999999999999" customHeight="1" x14ac:dyDescent="0.15">
      <c r="A108" s="27" t="s">
        <v>151</v>
      </c>
      <c r="B108" s="28" t="s">
        <v>104</v>
      </c>
      <c r="C108" s="29"/>
      <c r="G108" s="178"/>
      <c r="H108" s="178"/>
    </row>
    <row r="109" spans="1:8" s="30" customFormat="1" ht="19.899999999999999" customHeight="1" x14ac:dyDescent="0.15">
      <c r="A109" s="27"/>
      <c r="B109" s="28"/>
      <c r="C109" s="29"/>
      <c r="G109" s="178"/>
      <c r="H109" s="178"/>
    </row>
    <row r="110" spans="1:8" s="30" customFormat="1" ht="19.899999999999999" customHeight="1" x14ac:dyDescent="0.15">
      <c r="A110" s="30" t="s">
        <v>393</v>
      </c>
      <c r="B110" s="30" t="s">
        <v>105</v>
      </c>
      <c r="C110" s="29"/>
      <c r="G110" s="178"/>
      <c r="H110" s="178"/>
    </row>
    <row r="111" spans="1:8" s="30" customFormat="1" ht="19.899999999999999" customHeight="1" x14ac:dyDescent="0.15">
      <c r="A111" s="30" t="s">
        <v>393</v>
      </c>
      <c r="B111" s="29" t="s">
        <v>332</v>
      </c>
      <c r="C111" s="29"/>
      <c r="G111" s="178"/>
      <c r="H111" s="178"/>
    </row>
    <row r="112" spans="1:8" s="30" customFormat="1" ht="19.899999999999999" customHeight="1" x14ac:dyDescent="0.15">
      <c r="A112" s="30" t="s">
        <v>393</v>
      </c>
      <c r="B112" s="30" t="s">
        <v>394</v>
      </c>
      <c r="C112" s="29"/>
      <c r="G112" s="178"/>
      <c r="H112" s="178"/>
    </row>
    <row r="113" spans="1:8" s="30" customFormat="1" ht="19.899999999999999" customHeight="1" x14ac:dyDescent="0.15">
      <c r="B113" s="30" t="s">
        <v>395</v>
      </c>
      <c r="C113" s="29"/>
      <c r="G113" s="178"/>
      <c r="H113" s="178"/>
    </row>
    <row r="114" spans="1:8" s="30" customFormat="1" ht="19.899999999999999" customHeight="1" x14ac:dyDescent="0.15">
      <c r="A114" s="196"/>
      <c r="B114" s="199"/>
      <c r="C114" s="208" t="s">
        <v>106</v>
      </c>
      <c r="D114" s="154" t="s">
        <v>235</v>
      </c>
      <c r="E114" s="155"/>
      <c r="F114" s="155"/>
      <c r="G114" s="180"/>
      <c r="H114" s="181" t="s">
        <v>107</v>
      </c>
    </row>
    <row r="115" spans="1:8" s="30" customFormat="1" ht="24" x14ac:dyDescent="0.15">
      <c r="A115" s="198"/>
      <c r="B115" s="201"/>
      <c r="C115" s="201"/>
      <c r="D115" s="244">
        <v>2024</v>
      </c>
      <c r="E115" s="245">
        <v>2025</v>
      </c>
      <c r="F115" s="245">
        <v>2026</v>
      </c>
      <c r="G115" s="182" t="s">
        <v>194</v>
      </c>
      <c r="H115" s="183" t="s">
        <v>194</v>
      </c>
    </row>
    <row r="116" spans="1:8" s="30" customFormat="1" ht="39.6" customHeight="1" x14ac:dyDescent="0.15">
      <c r="A116" s="205" t="s">
        <v>108</v>
      </c>
      <c r="B116" s="196" t="s">
        <v>109</v>
      </c>
      <c r="C116" s="37" t="s">
        <v>110</v>
      </c>
      <c r="D116" s="38">
        <v>0</v>
      </c>
      <c r="E116" s="39">
        <v>0</v>
      </c>
      <c r="F116" s="39">
        <v>0</v>
      </c>
      <c r="G116" s="47">
        <f>AVERAGE(D116:F116)</f>
        <v>0</v>
      </c>
      <c r="H116" s="48">
        <f>G116*D27*0.01</f>
        <v>0</v>
      </c>
    </row>
    <row r="117" spans="1:8" s="30" customFormat="1" ht="40.15" customHeight="1" x14ac:dyDescent="0.15">
      <c r="A117" s="206"/>
      <c r="B117" s="197"/>
      <c r="C117" s="40" t="s">
        <v>111</v>
      </c>
      <c r="D117" s="41">
        <v>0</v>
      </c>
      <c r="E117" s="42">
        <v>0</v>
      </c>
      <c r="F117" s="42">
        <v>0</v>
      </c>
      <c r="G117" s="49">
        <f t="shared" ref="G117:G157" si="0">AVERAGE(D117:F117)</f>
        <v>0</v>
      </c>
      <c r="H117" s="50">
        <f>G117*D27*0.01</f>
        <v>0</v>
      </c>
    </row>
    <row r="118" spans="1:8" s="30" customFormat="1" ht="40.15" customHeight="1" x14ac:dyDescent="0.15">
      <c r="A118" s="206"/>
      <c r="B118" s="197"/>
      <c r="C118" s="43" t="s">
        <v>112</v>
      </c>
      <c r="D118" s="38">
        <v>0</v>
      </c>
      <c r="E118" s="39">
        <v>0</v>
      </c>
      <c r="F118" s="39">
        <v>0</v>
      </c>
      <c r="G118" s="47">
        <f t="shared" si="0"/>
        <v>0</v>
      </c>
      <c r="H118" s="48">
        <f>G118*D27*0.01</f>
        <v>0</v>
      </c>
    </row>
    <row r="119" spans="1:8" s="30" customFormat="1" ht="40.15" customHeight="1" x14ac:dyDescent="0.15">
      <c r="A119" s="206"/>
      <c r="B119" s="197"/>
      <c r="C119" s="40" t="s">
        <v>111</v>
      </c>
      <c r="D119" s="41">
        <v>0</v>
      </c>
      <c r="E119" s="42">
        <v>0</v>
      </c>
      <c r="F119" s="42">
        <v>0</v>
      </c>
      <c r="G119" s="49">
        <f t="shared" si="0"/>
        <v>0</v>
      </c>
      <c r="H119" s="50">
        <f>G119*D27*0.01</f>
        <v>0</v>
      </c>
    </row>
    <row r="120" spans="1:8" s="30" customFormat="1" ht="40.15" customHeight="1" x14ac:dyDescent="0.15">
      <c r="A120" s="206"/>
      <c r="B120" s="197"/>
      <c r="C120" s="43" t="s">
        <v>113</v>
      </c>
      <c r="D120" s="38">
        <v>0</v>
      </c>
      <c r="E120" s="39">
        <v>0</v>
      </c>
      <c r="F120" s="39">
        <v>0</v>
      </c>
      <c r="G120" s="47">
        <f t="shared" si="0"/>
        <v>0</v>
      </c>
      <c r="H120" s="48">
        <f>G120*D27*0.01</f>
        <v>0</v>
      </c>
    </row>
    <row r="121" spans="1:8" s="30" customFormat="1" ht="40.15" customHeight="1" x14ac:dyDescent="0.15">
      <c r="A121" s="206"/>
      <c r="B121" s="197"/>
      <c r="C121" s="40" t="s">
        <v>111</v>
      </c>
      <c r="D121" s="41">
        <v>0</v>
      </c>
      <c r="E121" s="42">
        <v>0</v>
      </c>
      <c r="F121" s="42">
        <v>0</v>
      </c>
      <c r="G121" s="49">
        <f t="shared" si="0"/>
        <v>0</v>
      </c>
      <c r="H121" s="50">
        <f>G121*D27*0.01</f>
        <v>0</v>
      </c>
    </row>
    <row r="122" spans="1:8" s="30" customFormat="1" ht="40.15" customHeight="1" x14ac:dyDescent="0.15">
      <c r="A122" s="206"/>
      <c r="B122" s="197"/>
      <c r="C122" s="43" t="s">
        <v>114</v>
      </c>
      <c r="D122" s="38">
        <v>0</v>
      </c>
      <c r="E122" s="39">
        <v>0</v>
      </c>
      <c r="F122" s="39">
        <v>0</v>
      </c>
      <c r="G122" s="47">
        <f t="shared" si="0"/>
        <v>0</v>
      </c>
      <c r="H122" s="48">
        <f>G122*D27*0.01</f>
        <v>0</v>
      </c>
    </row>
    <row r="123" spans="1:8" s="30" customFormat="1" ht="40.15" customHeight="1" x14ac:dyDescent="0.15">
      <c r="A123" s="206"/>
      <c r="B123" s="197"/>
      <c r="C123" s="40" t="s">
        <v>111</v>
      </c>
      <c r="D123" s="41">
        <v>0</v>
      </c>
      <c r="E123" s="42">
        <v>0</v>
      </c>
      <c r="F123" s="42">
        <v>0</v>
      </c>
      <c r="G123" s="49">
        <f t="shared" si="0"/>
        <v>0</v>
      </c>
      <c r="H123" s="50">
        <f>G123*D27*0.01</f>
        <v>0</v>
      </c>
    </row>
    <row r="124" spans="1:8" s="30" customFormat="1" ht="40.15" customHeight="1" x14ac:dyDescent="0.15">
      <c r="A124" s="206"/>
      <c r="B124" s="197"/>
      <c r="C124" s="43" t="s">
        <v>115</v>
      </c>
      <c r="D124" s="38">
        <v>0</v>
      </c>
      <c r="E124" s="39">
        <v>0</v>
      </c>
      <c r="F124" s="39">
        <v>0</v>
      </c>
      <c r="G124" s="47">
        <f t="shared" si="0"/>
        <v>0</v>
      </c>
      <c r="H124" s="48">
        <f>G124*D27*0.01</f>
        <v>0</v>
      </c>
    </row>
    <row r="125" spans="1:8" s="30" customFormat="1" ht="40.15" customHeight="1" x14ac:dyDescent="0.15">
      <c r="A125" s="206"/>
      <c r="B125" s="197"/>
      <c r="C125" s="40" t="s">
        <v>111</v>
      </c>
      <c r="D125" s="41">
        <v>0</v>
      </c>
      <c r="E125" s="42">
        <v>0</v>
      </c>
      <c r="F125" s="42">
        <v>0</v>
      </c>
      <c r="G125" s="49">
        <f t="shared" si="0"/>
        <v>0</v>
      </c>
      <c r="H125" s="50">
        <f>G125*D27*0.01</f>
        <v>0</v>
      </c>
    </row>
    <row r="126" spans="1:8" s="30" customFormat="1" ht="40.15" customHeight="1" x14ac:dyDescent="0.15">
      <c r="A126" s="206"/>
      <c r="B126" s="197"/>
      <c r="C126" s="43" t="s">
        <v>116</v>
      </c>
      <c r="D126" s="38">
        <v>0</v>
      </c>
      <c r="E126" s="39">
        <v>0</v>
      </c>
      <c r="F126" s="39">
        <v>0</v>
      </c>
      <c r="G126" s="47">
        <f t="shared" si="0"/>
        <v>0</v>
      </c>
      <c r="H126" s="48">
        <f>G126*D27*0.01</f>
        <v>0</v>
      </c>
    </row>
    <row r="127" spans="1:8" s="30" customFormat="1" ht="40.15" customHeight="1" x14ac:dyDescent="0.15">
      <c r="A127" s="206"/>
      <c r="B127" s="197"/>
      <c r="C127" s="40" t="s">
        <v>111</v>
      </c>
      <c r="D127" s="41">
        <v>0</v>
      </c>
      <c r="E127" s="42">
        <v>0</v>
      </c>
      <c r="F127" s="42">
        <v>0</v>
      </c>
      <c r="G127" s="49">
        <f t="shared" si="0"/>
        <v>0</v>
      </c>
      <c r="H127" s="50">
        <f>G127*D27*0.01</f>
        <v>0</v>
      </c>
    </row>
    <row r="128" spans="1:8" s="30" customFormat="1" ht="40.15" customHeight="1" x14ac:dyDescent="0.15">
      <c r="A128" s="206"/>
      <c r="B128" s="197"/>
      <c r="C128" s="43" t="s">
        <v>117</v>
      </c>
      <c r="D128" s="38">
        <v>0</v>
      </c>
      <c r="E128" s="39">
        <v>0</v>
      </c>
      <c r="F128" s="39">
        <v>0</v>
      </c>
      <c r="G128" s="47">
        <f t="shared" si="0"/>
        <v>0</v>
      </c>
      <c r="H128" s="48">
        <f>G128*D27*0.01</f>
        <v>0</v>
      </c>
    </row>
    <row r="129" spans="1:8" s="30" customFormat="1" ht="40.15" customHeight="1" x14ac:dyDescent="0.15">
      <c r="A129" s="206"/>
      <c r="B129" s="197"/>
      <c r="C129" s="43" t="s">
        <v>118</v>
      </c>
      <c r="D129" s="38">
        <v>0</v>
      </c>
      <c r="E129" s="39">
        <v>0</v>
      </c>
      <c r="F129" s="39">
        <v>0</v>
      </c>
      <c r="G129" s="47">
        <f t="shared" si="0"/>
        <v>0</v>
      </c>
      <c r="H129" s="48">
        <f>G129*D27*0.01</f>
        <v>0</v>
      </c>
    </row>
    <row r="130" spans="1:8" s="30" customFormat="1" ht="40.15" customHeight="1" x14ac:dyDescent="0.15">
      <c r="A130" s="206"/>
      <c r="B130" s="197"/>
      <c r="C130" s="40" t="s">
        <v>111</v>
      </c>
      <c r="D130" s="41">
        <v>0</v>
      </c>
      <c r="E130" s="42">
        <v>0</v>
      </c>
      <c r="F130" s="42">
        <v>0</v>
      </c>
      <c r="G130" s="49">
        <f t="shared" si="0"/>
        <v>0</v>
      </c>
      <c r="H130" s="50">
        <f>G130*D27*0.01</f>
        <v>0</v>
      </c>
    </row>
    <row r="131" spans="1:8" s="30" customFormat="1" ht="40.15" customHeight="1" x14ac:dyDescent="0.15">
      <c r="A131" s="206"/>
      <c r="B131" s="196" t="s">
        <v>119</v>
      </c>
      <c r="C131" s="44" t="s">
        <v>120</v>
      </c>
      <c r="D131" s="45">
        <v>0</v>
      </c>
      <c r="E131" s="46">
        <v>0</v>
      </c>
      <c r="F131" s="46">
        <v>0</v>
      </c>
      <c r="G131" s="184">
        <f t="shared" si="0"/>
        <v>0</v>
      </c>
      <c r="H131" s="51">
        <f>G131*D27*0.01</f>
        <v>0</v>
      </c>
    </row>
    <row r="132" spans="1:8" s="30" customFormat="1" ht="40.15" customHeight="1" x14ac:dyDescent="0.15">
      <c r="A132" s="206"/>
      <c r="B132" s="197"/>
      <c r="C132" s="44" t="s">
        <v>121</v>
      </c>
      <c r="D132" s="45">
        <v>0</v>
      </c>
      <c r="E132" s="46">
        <v>0</v>
      </c>
      <c r="F132" s="46">
        <v>0</v>
      </c>
      <c r="G132" s="184">
        <f t="shared" si="0"/>
        <v>0</v>
      </c>
      <c r="H132" s="51">
        <f>G132*D27*0.01</f>
        <v>0</v>
      </c>
    </row>
    <row r="133" spans="1:8" s="30" customFormat="1" ht="40.15" customHeight="1" x14ac:dyDescent="0.15">
      <c r="A133" s="206"/>
      <c r="B133" s="197"/>
      <c r="C133" s="44" t="s">
        <v>122</v>
      </c>
      <c r="D133" s="45">
        <v>0</v>
      </c>
      <c r="E133" s="46">
        <v>0</v>
      </c>
      <c r="F133" s="46">
        <v>0</v>
      </c>
      <c r="G133" s="184">
        <f t="shared" si="0"/>
        <v>0</v>
      </c>
      <c r="H133" s="51">
        <f>G133*D27*0.01</f>
        <v>0</v>
      </c>
    </row>
    <row r="134" spans="1:8" s="30" customFormat="1" ht="40.15" customHeight="1" x14ac:dyDescent="0.15">
      <c r="A134" s="206"/>
      <c r="B134" s="197"/>
      <c r="C134" s="44" t="s">
        <v>123</v>
      </c>
      <c r="D134" s="45">
        <v>0</v>
      </c>
      <c r="E134" s="46">
        <v>0</v>
      </c>
      <c r="F134" s="46">
        <v>0</v>
      </c>
      <c r="G134" s="184">
        <f t="shared" si="0"/>
        <v>0</v>
      </c>
      <c r="H134" s="51">
        <f>G134*D27*0.01</f>
        <v>0</v>
      </c>
    </row>
    <row r="135" spans="1:8" s="30" customFormat="1" ht="40.15" customHeight="1" x14ac:dyDescent="0.15">
      <c r="A135" s="206"/>
      <c r="B135" s="197"/>
      <c r="C135" s="43" t="s">
        <v>124</v>
      </c>
      <c r="D135" s="38">
        <v>0</v>
      </c>
      <c r="E135" s="39">
        <v>0</v>
      </c>
      <c r="F135" s="39">
        <v>0</v>
      </c>
      <c r="G135" s="47">
        <f t="shared" si="0"/>
        <v>0</v>
      </c>
      <c r="H135" s="48">
        <f>G135*D27*0.01</f>
        <v>0</v>
      </c>
    </row>
    <row r="136" spans="1:8" s="30" customFormat="1" ht="40.15" customHeight="1" x14ac:dyDescent="0.15">
      <c r="A136" s="206"/>
      <c r="B136" s="197"/>
      <c r="C136" s="40" t="s">
        <v>111</v>
      </c>
      <c r="D136" s="41">
        <v>0</v>
      </c>
      <c r="E136" s="42">
        <v>0</v>
      </c>
      <c r="F136" s="42">
        <v>0</v>
      </c>
      <c r="G136" s="49">
        <f t="shared" si="0"/>
        <v>0</v>
      </c>
      <c r="H136" s="50">
        <f>G136*D27*0.01</f>
        <v>0</v>
      </c>
    </row>
    <row r="137" spans="1:8" s="30" customFormat="1" ht="40.15" customHeight="1" x14ac:dyDescent="0.15">
      <c r="A137" s="206"/>
      <c r="B137" s="197"/>
      <c r="C137" s="43" t="s">
        <v>125</v>
      </c>
      <c r="D137" s="38">
        <v>0</v>
      </c>
      <c r="E137" s="39">
        <v>0</v>
      </c>
      <c r="F137" s="39">
        <v>0</v>
      </c>
      <c r="G137" s="47">
        <f t="shared" si="0"/>
        <v>0</v>
      </c>
      <c r="H137" s="48">
        <f>G137*D27*0.01</f>
        <v>0</v>
      </c>
    </row>
    <row r="138" spans="1:8" s="30" customFormat="1" ht="40.15" customHeight="1" x14ac:dyDescent="0.15">
      <c r="A138" s="206"/>
      <c r="B138" s="197"/>
      <c r="C138" s="40" t="s">
        <v>111</v>
      </c>
      <c r="D138" s="41">
        <v>0</v>
      </c>
      <c r="E138" s="42">
        <v>0</v>
      </c>
      <c r="F138" s="42">
        <v>0</v>
      </c>
      <c r="G138" s="49">
        <f t="shared" si="0"/>
        <v>0</v>
      </c>
      <c r="H138" s="50">
        <f>G138*D27*0.01</f>
        <v>0</v>
      </c>
    </row>
    <row r="139" spans="1:8" s="30" customFormat="1" ht="40.15" customHeight="1" x14ac:dyDescent="0.15">
      <c r="A139" s="206"/>
      <c r="B139" s="198"/>
      <c r="C139" s="44" t="s">
        <v>126</v>
      </c>
      <c r="D139" s="45">
        <v>0</v>
      </c>
      <c r="E139" s="46">
        <v>0</v>
      </c>
      <c r="F139" s="46">
        <v>0</v>
      </c>
      <c r="G139" s="184">
        <f t="shared" si="0"/>
        <v>0</v>
      </c>
      <c r="H139" s="51">
        <f>G139*D27*0.01</f>
        <v>0</v>
      </c>
    </row>
    <row r="140" spans="1:8" s="30" customFormat="1" ht="40.15" customHeight="1" x14ac:dyDescent="0.15">
      <c r="A140" s="206"/>
      <c r="B140" s="196" t="s">
        <v>127</v>
      </c>
      <c r="C140" s="44" t="s">
        <v>128</v>
      </c>
      <c r="D140" s="45">
        <v>0</v>
      </c>
      <c r="E140" s="46">
        <v>0</v>
      </c>
      <c r="F140" s="46">
        <v>0</v>
      </c>
      <c r="G140" s="184">
        <f t="shared" si="0"/>
        <v>0</v>
      </c>
      <c r="H140" s="51">
        <f>G140*D27*0.01</f>
        <v>0</v>
      </c>
    </row>
    <row r="141" spans="1:8" s="30" customFormat="1" ht="40.15" customHeight="1" x14ac:dyDescent="0.15">
      <c r="A141" s="206"/>
      <c r="B141" s="197"/>
      <c r="C141" s="44" t="s">
        <v>129</v>
      </c>
      <c r="D141" s="45">
        <v>0</v>
      </c>
      <c r="E141" s="46">
        <v>0</v>
      </c>
      <c r="F141" s="46">
        <v>0</v>
      </c>
      <c r="G141" s="184">
        <f t="shared" si="0"/>
        <v>0</v>
      </c>
      <c r="H141" s="51">
        <f>G141*D27*0.01</f>
        <v>0</v>
      </c>
    </row>
    <row r="142" spans="1:8" s="30" customFormat="1" ht="40.15" customHeight="1" x14ac:dyDescent="0.15">
      <c r="A142" s="206"/>
      <c r="B142" s="197"/>
      <c r="C142" s="44" t="s">
        <v>130</v>
      </c>
      <c r="D142" s="45">
        <v>0</v>
      </c>
      <c r="E142" s="46">
        <v>0</v>
      </c>
      <c r="F142" s="46">
        <v>0</v>
      </c>
      <c r="G142" s="184">
        <f t="shared" si="0"/>
        <v>0</v>
      </c>
      <c r="H142" s="51">
        <f>G142*D27*0.01</f>
        <v>0</v>
      </c>
    </row>
    <row r="143" spans="1:8" s="30" customFormat="1" ht="40.15" customHeight="1" x14ac:dyDescent="0.15">
      <c r="A143" s="206"/>
      <c r="B143" s="197"/>
      <c r="C143" s="44" t="s">
        <v>131</v>
      </c>
      <c r="D143" s="45">
        <v>0</v>
      </c>
      <c r="E143" s="46">
        <v>0</v>
      </c>
      <c r="F143" s="46">
        <v>0</v>
      </c>
      <c r="G143" s="184">
        <f t="shared" si="0"/>
        <v>0</v>
      </c>
      <c r="H143" s="51">
        <f>G143*D27*0.01</f>
        <v>0</v>
      </c>
    </row>
    <row r="144" spans="1:8" s="30" customFormat="1" ht="40.15" customHeight="1" x14ac:dyDescent="0.15">
      <c r="A144" s="206"/>
      <c r="B144" s="197"/>
      <c r="C144" s="44" t="s">
        <v>132</v>
      </c>
      <c r="D144" s="45">
        <v>0</v>
      </c>
      <c r="E144" s="46">
        <v>0</v>
      </c>
      <c r="F144" s="46">
        <v>0</v>
      </c>
      <c r="G144" s="184">
        <f t="shared" si="0"/>
        <v>0</v>
      </c>
      <c r="H144" s="51">
        <f>G144*D27*0.01</f>
        <v>0</v>
      </c>
    </row>
    <row r="145" spans="1:8" s="30" customFormat="1" ht="40.15" customHeight="1" x14ac:dyDescent="0.15">
      <c r="A145" s="206"/>
      <c r="B145" s="197"/>
      <c r="C145" s="44" t="s">
        <v>133</v>
      </c>
      <c r="D145" s="45">
        <v>0</v>
      </c>
      <c r="E145" s="46">
        <v>0</v>
      </c>
      <c r="F145" s="46">
        <v>0</v>
      </c>
      <c r="G145" s="184">
        <f t="shared" si="0"/>
        <v>0</v>
      </c>
      <c r="H145" s="51">
        <f>G145*D27*0.01</f>
        <v>0</v>
      </c>
    </row>
    <row r="146" spans="1:8" s="30" customFormat="1" ht="40.15" customHeight="1" x14ac:dyDescent="0.15">
      <c r="A146" s="206"/>
      <c r="B146" s="198"/>
      <c r="C146" s="44" t="s">
        <v>134</v>
      </c>
      <c r="D146" s="45">
        <v>0</v>
      </c>
      <c r="E146" s="46">
        <v>0</v>
      </c>
      <c r="F146" s="46">
        <v>0</v>
      </c>
      <c r="G146" s="184">
        <f t="shared" si="0"/>
        <v>0</v>
      </c>
      <c r="H146" s="51">
        <f>G146*D27*0.01</f>
        <v>0</v>
      </c>
    </row>
    <row r="147" spans="1:8" s="30" customFormat="1" ht="40.15" customHeight="1" x14ac:dyDescent="0.15">
      <c r="A147" s="206"/>
      <c r="B147" s="199" t="s">
        <v>165</v>
      </c>
      <c r="C147" s="44" t="s">
        <v>135</v>
      </c>
      <c r="D147" s="45">
        <v>0</v>
      </c>
      <c r="E147" s="46">
        <v>0</v>
      </c>
      <c r="F147" s="46">
        <v>0</v>
      </c>
      <c r="G147" s="184">
        <f t="shared" si="0"/>
        <v>0</v>
      </c>
      <c r="H147" s="51">
        <f>G147*D27*0.01</f>
        <v>0</v>
      </c>
    </row>
    <row r="148" spans="1:8" s="30" customFormat="1" ht="40.15" customHeight="1" x14ac:dyDescent="0.15">
      <c r="A148" s="206"/>
      <c r="B148" s="200"/>
      <c r="C148" s="44" t="s">
        <v>136</v>
      </c>
      <c r="D148" s="45">
        <v>0</v>
      </c>
      <c r="E148" s="46">
        <v>0</v>
      </c>
      <c r="F148" s="46">
        <v>0</v>
      </c>
      <c r="G148" s="184">
        <f t="shared" si="0"/>
        <v>0</v>
      </c>
      <c r="H148" s="51">
        <f>G148*D27*0.01</f>
        <v>0</v>
      </c>
    </row>
    <row r="149" spans="1:8" s="30" customFormat="1" ht="40.15" customHeight="1" x14ac:dyDescent="0.15">
      <c r="A149" s="206"/>
      <c r="B149" s="200"/>
      <c r="C149" s="44" t="s">
        <v>137</v>
      </c>
      <c r="D149" s="45">
        <v>0</v>
      </c>
      <c r="E149" s="46">
        <v>0</v>
      </c>
      <c r="F149" s="46">
        <v>0</v>
      </c>
      <c r="G149" s="184">
        <f t="shared" si="0"/>
        <v>0</v>
      </c>
      <c r="H149" s="51">
        <f>G149*D27*0.01</f>
        <v>0</v>
      </c>
    </row>
    <row r="150" spans="1:8" s="30" customFormat="1" ht="40.15" customHeight="1" x14ac:dyDescent="0.15">
      <c r="A150" s="206"/>
      <c r="B150" s="200"/>
      <c r="C150" s="44" t="s">
        <v>138</v>
      </c>
      <c r="D150" s="45">
        <v>0</v>
      </c>
      <c r="E150" s="46">
        <v>0</v>
      </c>
      <c r="F150" s="46">
        <v>0</v>
      </c>
      <c r="G150" s="184">
        <f t="shared" si="0"/>
        <v>0</v>
      </c>
      <c r="H150" s="51">
        <f>G150*D27*0.01</f>
        <v>0</v>
      </c>
    </row>
    <row r="151" spans="1:8" s="30" customFormat="1" ht="40.15" customHeight="1" x14ac:dyDescent="0.15">
      <c r="A151" s="207"/>
      <c r="B151" s="201"/>
      <c r="C151" s="44" t="s">
        <v>139</v>
      </c>
      <c r="D151" s="45">
        <v>0</v>
      </c>
      <c r="E151" s="46">
        <v>0</v>
      </c>
      <c r="F151" s="46">
        <v>0</v>
      </c>
      <c r="G151" s="184">
        <f t="shared" si="0"/>
        <v>0</v>
      </c>
      <c r="H151" s="51">
        <f>G151*D27*0.01</f>
        <v>0</v>
      </c>
    </row>
    <row r="152" spans="1:8" s="30" customFormat="1" ht="40.15" customHeight="1" x14ac:dyDescent="0.15">
      <c r="A152" s="205" t="s">
        <v>396</v>
      </c>
      <c r="B152" s="202"/>
      <c r="C152" s="44" t="s">
        <v>140</v>
      </c>
      <c r="D152" s="45">
        <v>0</v>
      </c>
      <c r="E152" s="46">
        <v>0</v>
      </c>
      <c r="F152" s="46">
        <v>0</v>
      </c>
      <c r="G152" s="184">
        <f t="shared" si="0"/>
        <v>0</v>
      </c>
      <c r="H152" s="51">
        <f>G152*D27*0.01</f>
        <v>0</v>
      </c>
    </row>
    <row r="153" spans="1:8" s="30" customFormat="1" ht="40.15" customHeight="1" x14ac:dyDescent="0.15">
      <c r="A153" s="203"/>
      <c r="B153" s="203"/>
      <c r="C153" s="44" t="s">
        <v>141</v>
      </c>
      <c r="D153" s="45">
        <v>0</v>
      </c>
      <c r="E153" s="46">
        <v>0</v>
      </c>
      <c r="F153" s="46">
        <v>0</v>
      </c>
      <c r="G153" s="184">
        <f t="shared" si="0"/>
        <v>0</v>
      </c>
      <c r="H153" s="51">
        <f>G153*D27*0.01</f>
        <v>0</v>
      </c>
    </row>
    <row r="154" spans="1:8" s="30" customFormat="1" ht="40.15" customHeight="1" x14ac:dyDescent="0.15">
      <c r="A154" s="203"/>
      <c r="B154" s="203"/>
      <c r="C154" s="44" t="s">
        <v>142</v>
      </c>
      <c r="D154" s="45">
        <v>0</v>
      </c>
      <c r="E154" s="46">
        <v>0</v>
      </c>
      <c r="F154" s="46">
        <v>0</v>
      </c>
      <c r="G154" s="184">
        <f t="shared" si="0"/>
        <v>0</v>
      </c>
      <c r="H154" s="51">
        <f>G154*D27*0.01</f>
        <v>0</v>
      </c>
    </row>
    <row r="155" spans="1:8" s="30" customFormat="1" ht="40.15" customHeight="1" x14ac:dyDescent="0.15">
      <c r="A155" s="203"/>
      <c r="B155" s="203"/>
      <c r="C155" s="44" t="s">
        <v>143</v>
      </c>
      <c r="D155" s="45">
        <v>0</v>
      </c>
      <c r="E155" s="46">
        <v>0</v>
      </c>
      <c r="F155" s="46">
        <v>0</v>
      </c>
      <c r="G155" s="184">
        <f t="shared" si="0"/>
        <v>0</v>
      </c>
      <c r="H155" s="51">
        <f>G155*D27*0.01</f>
        <v>0</v>
      </c>
    </row>
    <row r="156" spans="1:8" s="30" customFormat="1" ht="40.15" customHeight="1" x14ac:dyDescent="0.15">
      <c r="A156" s="203"/>
      <c r="B156" s="203"/>
      <c r="C156" s="44" t="s">
        <v>144</v>
      </c>
      <c r="D156" s="45">
        <v>0</v>
      </c>
      <c r="E156" s="46">
        <v>0</v>
      </c>
      <c r="F156" s="46">
        <v>0</v>
      </c>
      <c r="G156" s="184">
        <f t="shared" si="0"/>
        <v>0</v>
      </c>
      <c r="H156" s="51">
        <f>G156*D27*0.01</f>
        <v>0</v>
      </c>
    </row>
    <row r="157" spans="1:8" s="30" customFormat="1" ht="40.15" customHeight="1" thickBot="1" x14ac:dyDescent="0.2">
      <c r="A157" s="204"/>
      <c r="B157" s="204"/>
      <c r="C157" s="104" t="s">
        <v>145</v>
      </c>
      <c r="D157" s="96">
        <v>0</v>
      </c>
      <c r="E157" s="97">
        <v>0</v>
      </c>
      <c r="F157" s="97">
        <v>0</v>
      </c>
      <c r="G157" s="98">
        <f t="shared" si="0"/>
        <v>0</v>
      </c>
      <c r="H157" s="99">
        <f>G157*D27*0.01</f>
        <v>0</v>
      </c>
    </row>
    <row r="158" spans="1:8" s="30" customFormat="1" ht="40.15" customHeight="1" thickTop="1" x14ac:dyDescent="0.15">
      <c r="A158" s="101" t="s">
        <v>44</v>
      </c>
      <c r="B158" s="107"/>
      <c r="C158" s="102" t="s">
        <v>184</v>
      </c>
      <c r="D158" s="156">
        <f>SUM(D116,D118,D120,D122,D124,D126,D128,D129,D131,D132,D133,D134,D135,D137,D139,D140,D141,D142,D143,D144,D145,D146,D147,D148,D149,D150,D151,D152,D153,D154,D155,D156,D157)</f>
        <v>0</v>
      </c>
      <c r="E158" s="157">
        <f t="shared" ref="E158:H158" si="1">SUM(E116,E118,E120,E122,E124,E126,E128,E129,E131,E132,E133,E134,E135,E137,E139,E140,E141,E142,E143,E144,E145,E146,E147,E148,E149,E150,E151,E152,E153,E154,E155,E156,E157)</f>
        <v>0</v>
      </c>
      <c r="F158" s="157">
        <f t="shared" si="1"/>
        <v>0</v>
      </c>
      <c r="G158" s="100">
        <f t="shared" si="1"/>
        <v>0</v>
      </c>
      <c r="H158" s="90">
        <f t="shared" si="1"/>
        <v>0</v>
      </c>
    </row>
    <row r="159" spans="1:8" s="30" customFormat="1" ht="19.149999999999999" customHeight="1" x14ac:dyDescent="0.15">
      <c r="A159" s="29"/>
      <c r="C159" s="29"/>
      <c r="E159" s="29"/>
      <c r="F159" s="29"/>
      <c r="G159" s="185"/>
      <c r="H159" s="185"/>
    </row>
  </sheetData>
  <sheetProtection algorithmName="SHA-512" hashValue="BJ2ChhaSiesJsCd4iAadVGJWKPeMHkOSTglpiR7f9eR15EDN8m5bwIVJRqx4fhIf85utu8NmrhA6Or+UDKZTZw==" saltValue="qW4C5B1FM4wvZhUcRjoD5w==" spinCount="100000" sheet="1" formatCells="0"/>
  <phoneticPr fontId="6"/>
  <dataValidations count="5">
    <dataValidation type="list" allowBlank="1" showInputMessage="1" showErrorMessage="1" sqref="D52:E85 D91:E107" xr:uid="{344A706D-B074-4506-ADE0-5812DE276196}">
      <formula1>"選択,A,B,C,D"</formula1>
    </dataValidation>
    <dataValidation type="custom" allowBlank="1" showInputMessage="1" showErrorMessage="1" sqref="D46" xr:uid="{076F9336-5030-4B76-BC76-6FD441501919}">
      <formula1>100</formula1>
    </dataValidation>
    <dataValidation type="list" allowBlank="1" showInputMessage="1" showErrorMessage="1" sqref="D27" xr:uid="{4F2F5C46-35D0-4807-9F7D-371A3FF8662E}">
      <formula1>"0,10,15,20,25,30,35,40,45,50,55,60,65,70,75,80,85,90,100"</formula1>
    </dataValidation>
    <dataValidation imeMode="disabled" allowBlank="1" showInputMessage="1" showErrorMessage="1" sqref="D116:F158" xr:uid="{3CA3112F-6460-4892-A5DB-DBB7E9D8FAA4}"/>
    <dataValidation type="list" allowBlank="1" showInputMessage="1" showErrorMessage="1" sqref="D29 D31 D33 D35 D37 D39 D41 D43 D45" xr:uid="{6ACB62D0-6159-4D34-A806-906F31A6644D}">
      <formula1>"0,10,15,20,25,30,35,40,45,50,55,60,65,70,75,80,85,90"</formula1>
    </dataValidation>
  </dataValidations>
  <pageMargins left="0.70866141732283472" right="0.70866141732283472" top="0.74803149606299213" bottom="0.74803149606299213" header="0.31496062992125984" footer="0.31496062992125984"/>
  <pageSetup paperSize="9" scale="77" fitToHeight="0" orientation="portrait" cellComments="asDisplayed" r:id="rId1"/>
  <headerFooter>
    <oddHeader>&amp;L&amp;F&amp;R&amp;A</oddHeader>
    <oddFooter>&amp;C&amp;P / &amp;N</oddFooter>
  </headerFooter>
  <rowBreaks count="5" manualBreakCount="5">
    <brk id="20" max="16383" man="1"/>
    <brk id="47" max="16383" man="1"/>
    <brk id="86" max="16383" man="1"/>
    <brk id="107" max="16383" man="1"/>
    <brk id="13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76</vt:i4>
      </vt:variant>
      <vt:variant>
        <vt:lpstr>名前付き一覧</vt:lpstr>
      </vt:variant>
      <vt:variant>
        <vt:i4>73</vt:i4>
      </vt:variant>
    </vt:vector>
  </HeadingPairs>
  <TitlesOfParts>
    <vt:vector size="149" baseType="lpstr">
      <vt:lpstr>プログラム詳細</vt:lpstr>
      <vt:lpstr>施設詳細</vt:lpstr>
      <vt:lpstr>冊子情報</vt:lpstr>
      <vt:lpstr>施設群</vt:lpstr>
      <vt:lpstr>定員計算</vt:lpstr>
      <vt:lpstr>基幹</vt:lpstr>
      <vt:lpstr>連携1</vt:lpstr>
      <vt:lpstr>連携2</vt:lpstr>
      <vt:lpstr>連携3</vt:lpstr>
      <vt:lpstr>連携4</vt:lpstr>
      <vt:lpstr>連携5</vt:lpstr>
      <vt:lpstr>連携6</vt:lpstr>
      <vt:lpstr>連携7</vt:lpstr>
      <vt:lpstr>連携8</vt:lpstr>
      <vt:lpstr>連携9</vt:lpstr>
      <vt:lpstr>連携10</vt:lpstr>
      <vt:lpstr>連携11</vt:lpstr>
      <vt:lpstr>連携12</vt:lpstr>
      <vt:lpstr>連携13</vt:lpstr>
      <vt:lpstr>連携14</vt:lpstr>
      <vt:lpstr>連携15</vt:lpstr>
      <vt:lpstr>連携16</vt:lpstr>
      <vt:lpstr>連携17</vt:lpstr>
      <vt:lpstr>連携18</vt:lpstr>
      <vt:lpstr>連携19</vt:lpstr>
      <vt:lpstr>連携20</vt:lpstr>
      <vt:lpstr>連携21</vt:lpstr>
      <vt:lpstr>連携22</vt:lpstr>
      <vt:lpstr>連携23</vt:lpstr>
      <vt:lpstr>連携24</vt:lpstr>
      <vt:lpstr>連携25</vt:lpstr>
      <vt:lpstr>連携26</vt:lpstr>
      <vt:lpstr>連携27</vt:lpstr>
      <vt:lpstr>連携28</vt:lpstr>
      <vt:lpstr>連携29</vt:lpstr>
      <vt:lpstr>連携30</vt:lpstr>
      <vt:lpstr>連携31</vt:lpstr>
      <vt:lpstr>連携32</vt:lpstr>
      <vt:lpstr>連携33</vt:lpstr>
      <vt:lpstr>連携34</vt:lpstr>
      <vt:lpstr>連携35</vt:lpstr>
      <vt:lpstr>連携36</vt:lpstr>
      <vt:lpstr>連携37</vt:lpstr>
      <vt:lpstr>連携38</vt:lpstr>
      <vt:lpstr>連携39</vt:lpstr>
      <vt:lpstr>連携40</vt:lpstr>
      <vt:lpstr>連携41</vt:lpstr>
      <vt:lpstr>連携42</vt:lpstr>
      <vt:lpstr>連携43</vt:lpstr>
      <vt:lpstr>連携44</vt:lpstr>
      <vt:lpstr>連携45</vt:lpstr>
      <vt:lpstr>連携46</vt:lpstr>
      <vt:lpstr>連携47</vt:lpstr>
      <vt:lpstr>連携48</vt:lpstr>
      <vt:lpstr>連携49</vt:lpstr>
      <vt:lpstr>連携50</vt:lpstr>
      <vt:lpstr>連携51</vt:lpstr>
      <vt:lpstr>連携52</vt:lpstr>
      <vt:lpstr>連携53</vt:lpstr>
      <vt:lpstr>連携54</vt:lpstr>
      <vt:lpstr>連携55</vt:lpstr>
      <vt:lpstr>連携56</vt:lpstr>
      <vt:lpstr>連携57</vt:lpstr>
      <vt:lpstr>連携58</vt:lpstr>
      <vt:lpstr>連携59</vt:lpstr>
      <vt:lpstr>連携60</vt:lpstr>
      <vt:lpstr>連携61</vt:lpstr>
      <vt:lpstr>連携62</vt:lpstr>
      <vt:lpstr>連携63</vt:lpstr>
      <vt:lpstr>連携64</vt:lpstr>
      <vt:lpstr>連携65</vt:lpstr>
      <vt:lpstr>連携66</vt:lpstr>
      <vt:lpstr>連携67</vt:lpstr>
      <vt:lpstr>連携68</vt:lpstr>
      <vt:lpstr>連携69</vt:lpstr>
      <vt:lpstr>連携70</vt:lpstr>
      <vt:lpstr>基幹!Print_Titles</vt:lpstr>
      <vt:lpstr>施設群!Print_Titles</vt:lpstr>
      <vt:lpstr>施設詳細!Print_Titles</vt:lpstr>
      <vt:lpstr>連携1!Print_Titles</vt:lpstr>
      <vt:lpstr>連携10!Print_Titles</vt:lpstr>
      <vt:lpstr>連携11!Print_Titles</vt:lpstr>
      <vt:lpstr>連携12!Print_Titles</vt:lpstr>
      <vt:lpstr>連携13!Print_Titles</vt:lpstr>
      <vt:lpstr>連携14!Print_Titles</vt:lpstr>
      <vt:lpstr>連携15!Print_Titles</vt:lpstr>
      <vt:lpstr>連携16!Print_Titles</vt:lpstr>
      <vt:lpstr>連携17!Print_Titles</vt:lpstr>
      <vt:lpstr>連携18!Print_Titles</vt:lpstr>
      <vt:lpstr>連携19!Print_Titles</vt:lpstr>
      <vt:lpstr>連携2!Print_Titles</vt:lpstr>
      <vt:lpstr>連携20!Print_Titles</vt:lpstr>
      <vt:lpstr>連携21!Print_Titles</vt:lpstr>
      <vt:lpstr>連携22!Print_Titles</vt:lpstr>
      <vt:lpstr>連携23!Print_Titles</vt:lpstr>
      <vt:lpstr>連携24!Print_Titles</vt:lpstr>
      <vt:lpstr>連携25!Print_Titles</vt:lpstr>
      <vt:lpstr>連携26!Print_Titles</vt:lpstr>
      <vt:lpstr>連携27!Print_Titles</vt:lpstr>
      <vt:lpstr>連携28!Print_Titles</vt:lpstr>
      <vt:lpstr>連携29!Print_Titles</vt:lpstr>
      <vt:lpstr>連携3!Print_Titles</vt:lpstr>
      <vt:lpstr>連携30!Print_Titles</vt:lpstr>
      <vt:lpstr>連携31!Print_Titles</vt:lpstr>
      <vt:lpstr>連携32!Print_Titles</vt:lpstr>
      <vt:lpstr>連携33!Print_Titles</vt:lpstr>
      <vt:lpstr>連携34!Print_Titles</vt:lpstr>
      <vt:lpstr>連携35!Print_Titles</vt:lpstr>
      <vt:lpstr>連携36!Print_Titles</vt:lpstr>
      <vt:lpstr>連携37!Print_Titles</vt:lpstr>
      <vt:lpstr>連携38!Print_Titles</vt:lpstr>
      <vt:lpstr>連携39!Print_Titles</vt:lpstr>
      <vt:lpstr>連携4!Print_Titles</vt:lpstr>
      <vt:lpstr>連携40!Print_Titles</vt:lpstr>
      <vt:lpstr>連携41!Print_Titles</vt:lpstr>
      <vt:lpstr>連携42!Print_Titles</vt:lpstr>
      <vt:lpstr>連携43!Print_Titles</vt:lpstr>
      <vt:lpstr>連携44!Print_Titles</vt:lpstr>
      <vt:lpstr>連携45!Print_Titles</vt:lpstr>
      <vt:lpstr>連携46!Print_Titles</vt:lpstr>
      <vt:lpstr>連携47!Print_Titles</vt:lpstr>
      <vt:lpstr>連携48!Print_Titles</vt:lpstr>
      <vt:lpstr>連携49!Print_Titles</vt:lpstr>
      <vt:lpstr>連携5!Print_Titles</vt:lpstr>
      <vt:lpstr>連携50!Print_Titles</vt:lpstr>
      <vt:lpstr>連携51!Print_Titles</vt:lpstr>
      <vt:lpstr>連携52!Print_Titles</vt:lpstr>
      <vt:lpstr>連携53!Print_Titles</vt:lpstr>
      <vt:lpstr>連携54!Print_Titles</vt:lpstr>
      <vt:lpstr>連携55!Print_Titles</vt:lpstr>
      <vt:lpstr>連携56!Print_Titles</vt:lpstr>
      <vt:lpstr>連携57!Print_Titles</vt:lpstr>
      <vt:lpstr>連携58!Print_Titles</vt:lpstr>
      <vt:lpstr>連携59!Print_Titles</vt:lpstr>
      <vt:lpstr>連携6!Print_Titles</vt:lpstr>
      <vt:lpstr>連携60!Print_Titles</vt:lpstr>
      <vt:lpstr>連携61!Print_Titles</vt:lpstr>
      <vt:lpstr>連携62!Print_Titles</vt:lpstr>
      <vt:lpstr>連携63!Print_Titles</vt:lpstr>
      <vt:lpstr>連携64!Print_Titles</vt:lpstr>
      <vt:lpstr>連携65!Print_Titles</vt:lpstr>
      <vt:lpstr>連携66!Print_Titles</vt:lpstr>
      <vt:lpstr>連携67!Print_Titles</vt:lpstr>
      <vt:lpstr>連携68!Print_Titles</vt:lpstr>
      <vt:lpstr>連携69!Print_Titles</vt:lpstr>
      <vt:lpstr>連携7!Print_Titles</vt:lpstr>
      <vt:lpstr>連携70!Print_Titles</vt:lpstr>
      <vt:lpstr>連携8!Print_Titles</vt:lpstr>
      <vt:lpstr>連携9!Print_Titles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2026-09-30T07:04:45Z</dcterms:modified>
</cp:coreProperties>
</file>